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showInkAnnotation="0" autoCompressPictures="0"/>
  <bookViews>
    <workbookView xWindow="0" yWindow="0" windowWidth="38400" windowHeight="19580" activeTab="1"/>
  </bookViews>
  <sheets>
    <sheet name="Table" sheetId="1" r:id="rId1"/>
    <sheet name="Sheet1" sheetId="2" r:id="rId2"/>
  </sheets>
  <definedNames>
    <definedName name="_xlnm.Print_Area" localSheetId="0">Table!$B$4:$BP$47</definedName>
    <definedName name="_xlnm.Print_Titles" localSheetId="0">Table!$A:$A,Table!$1:$3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R12" i="2" l="1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B63" i="2"/>
  <c r="B64" i="2"/>
  <c r="B65" i="2"/>
  <c r="B66" i="2"/>
  <c r="B67" i="2"/>
  <c r="B68" i="2"/>
  <c r="B69" i="2"/>
  <c r="B70" i="2"/>
  <c r="B71" i="2"/>
  <c r="B72" i="2"/>
  <c r="B73" i="2"/>
  <c r="B74" i="2"/>
  <c r="B75" i="2"/>
  <c r="B76" i="2"/>
  <c r="B77" i="2"/>
  <c r="B78" i="2"/>
  <c r="B79" i="2"/>
  <c r="B5" i="2"/>
  <c r="A75" i="2"/>
  <c r="A76" i="2"/>
  <c r="A77" i="2"/>
  <c r="A78" i="2"/>
  <c r="A79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6" i="2"/>
</calcChain>
</file>

<file path=xl/sharedStrings.xml><?xml version="1.0" encoding="utf-8"?>
<sst xmlns="http://schemas.openxmlformats.org/spreadsheetml/2006/main" count="134" uniqueCount="104">
  <si>
    <t>Table 7.1—FEDERAL DEBT AT THE END OF YEAR: 1940–2020</t>
  </si>
  <si>
    <t>End of Fiscal Year</t>
  </si>
  <si>
    <t>In Millions of Dollars</t>
  </si>
  <si>
    <t>As Percentages of GDP</t>
  </si>
  <si>
    <t>Gross Federal Debt</t>
  </si>
  <si>
    <t>Less: Held by Federal Government Accounts</t>
  </si>
  <si>
    <t>Equals: Held by the Public</t>
  </si>
  <si>
    <t>Total</t>
  </si>
  <si>
    <t>Federal Reserve System</t>
  </si>
  <si>
    <t>Other</t>
  </si>
  <si>
    <t>1940</t>
  </si>
  <si>
    <t>1941</t>
  </si>
  <si>
    <t>1942</t>
  </si>
  <si>
    <t>1943</t>
  </si>
  <si>
    <t>1944</t>
  </si>
  <si>
    <t>1945</t>
  </si>
  <si>
    <t>1946</t>
  </si>
  <si>
    <t>1947</t>
  </si>
  <si>
    <t>1948</t>
  </si>
  <si>
    <t>1949</t>
  </si>
  <si>
    <t>1950</t>
  </si>
  <si>
    <t>1951</t>
  </si>
  <si>
    <t>1952</t>
  </si>
  <si>
    <t>1953</t>
  </si>
  <si>
    <t>1954</t>
  </si>
  <si>
    <t>1955</t>
  </si>
  <si>
    <t>1956</t>
  </si>
  <si>
    <t>1957</t>
  </si>
  <si>
    <t>1958</t>
  </si>
  <si>
    <t>1959</t>
  </si>
  <si>
    <t>1960</t>
  </si>
  <si>
    <t>1961</t>
  </si>
  <si>
    <t>1962</t>
  </si>
  <si>
    <t>1963</t>
  </si>
  <si>
    <t>1964</t>
  </si>
  <si>
    <t>1965</t>
  </si>
  <si>
    <t>1966</t>
  </si>
  <si>
    <t>1967</t>
  </si>
  <si>
    <t>1968</t>
  </si>
  <si>
    <t>1969</t>
  </si>
  <si>
    <t>1970</t>
  </si>
  <si>
    <t>1971</t>
  </si>
  <si>
    <t>1972</t>
  </si>
  <si>
    <t>1973</t>
  </si>
  <si>
    <t>1974</t>
  </si>
  <si>
    <t>1975</t>
  </si>
  <si>
    <t>1976</t>
  </si>
  <si>
    <t>TQ</t>
  </si>
  <si>
    <t>1977</t>
  </si>
  <si>
    <t>1978</t>
  </si>
  <si>
    <t>1979</t>
  </si>
  <si>
    <t>1980</t>
  </si>
  <si>
    <t>1981</t>
  </si>
  <si>
    <t>1982</t>
  </si>
  <si>
    <t>1983</t>
  </si>
  <si>
    <t>1984</t>
  </si>
  <si>
    <t>1985</t>
  </si>
  <si>
    <t>1986</t>
  </si>
  <si>
    <t>1987</t>
  </si>
  <si>
    <t>1988</t>
  </si>
  <si>
    <t>1989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</si>
  <si>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</si>
  <si>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</si>
  <si>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</si>
  <si>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</si>
  <si>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</si>
  <si>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</si>
  <si>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</si>
  <si>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</si>
  <si>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</si>
  <si>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</si>
  <si>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</si>
  <si>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</si>
  <si>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</si>
  <si>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</si>
  <si>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</si>
  <si>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</si>
  <si>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</si>
  <si>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</si>
  <si>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</si>
  <si>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</si>
  <si>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</si>
  <si>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</si>
  <si>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</si>
  <si>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</si>
  <si>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</si>
  <si>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 estimate</t>
  </si>
  <si>
    <t>N/A</t>
  </si>
  <si>
    <t>2016 estimate</t>
  </si>
  <si>
    <t>2017 estimate</t>
  </si>
  <si>
    <t>2018 estimate</t>
  </si>
  <si>
    <t>2019 estimate</t>
  </si>
  <si>
    <t>2020 estimate</t>
  </si>
  <si>
    <t>N/A: Not available.</t>
  </si>
  <si>
    <t>SOURCE: Table 7.1 from:</t>
  </si>
  <si>
    <t>https://www.whitehouse.gov/omb/budget/Historicals</t>
  </si>
  <si>
    <t>held by public</t>
  </si>
  <si>
    <t>YEAR</t>
  </si>
  <si>
    <t>2014 is highest except for 1944 - 1950</t>
  </si>
  <si>
    <t>So in last 75 years, 2014 was 8th highest.</t>
  </si>
  <si>
    <t>Avg 1940-2014</t>
  </si>
  <si>
    <t>Debt Held by Public (% GDP)</t>
  </si>
  <si>
    <t xml:space="preserve">2014 value is </t>
  </si>
  <si>
    <t>points higher than average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</si>
</sst>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.0"/>
    <numFmt numFmtId="177" formatCode="0.0%"/>
    <numFmt numFmtId="179" formatCode="yyyy"/>
  </numFmts>
  <fonts count="20" x14ac:knownFonts="1"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43">
    <xf numFmtId="0" fontId="0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19" fillId="12" borderId="0" applyNumberFormat="0" applyBorder="0" applyAlignment="0" applyProtection="0"/>
    <xf numFmtId="0" fontId="19" fillId="16" borderId="0" applyNumberFormat="0" applyBorder="0" applyAlignment="0" applyProtection="0"/>
    <xf numFmtId="0" fontId="19" fillId="20" borderId="0" applyNumberFormat="0" applyBorder="0" applyAlignment="0" applyProtection="0"/>
    <xf numFmtId="0" fontId="19" fillId="24" borderId="0" applyNumberFormat="0" applyBorder="0" applyAlignment="0" applyProtection="0"/>
    <xf numFmtId="0" fontId="19" fillId="28" borderId="0" applyNumberFormat="0" applyBorder="0" applyAlignment="0" applyProtection="0"/>
    <xf numFmtId="0" fontId="19" fillId="32" borderId="0" applyNumberFormat="0" applyBorder="0" applyAlignment="0" applyProtection="0"/>
    <xf numFmtId="0" fontId="19" fillId="9" borderId="0" applyNumberFormat="0" applyBorder="0" applyAlignment="0" applyProtection="0"/>
    <xf numFmtId="0" fontId="19" fillId="13" borderId="0" applyNumberFormat="0" applyBorder="0" applyAlignment="0" applyProtection="0"/>
    <xf numFmtId="0" fontId="19" fillId="17" borderId="0" applyNumberFormat="0" applyBorder="0" applyAlignment="0" applyProtection="0"/>
    <xf numFmtId="0" fontId="19" fillId="21" borderId="0" applyNumberFormat="0" applyBorder="0" applyAlignment="0" applyProtection="0"/>
    <xf numFmtId="0" fontId="19" fillId="25" borderId="0" applyNumberFormat="0" applyBorder="0" applyAlignment="0" applyProtection="0"/>
    <xf numFmtId="0" fontId="19" fillId="29" borderId="0" applyNumberFormat="0" applyBorder="0" applyAlignment="0" applyProtection="0"/>
    <xf numFmtId="0" fontId="9" fillId="3" borderId="0" applyNumberFormat="0" applyBorder="0" applyAlignment="0" applyProtection="0"/>
    <xf numFmtId="0" fontId="13" fillId="6" borderId="4" applyNumberFormat="0" applyAlignment="0" applyProtection="0"/>
    <xf numFmtId="0" fontId="15" fillId="7" borderId="7" applyNumberFormat="0" applyAlignment="0" applyProtection="0"/>
    <xf numFmtId="0" fontId="1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5" fillId="0" borderId="1" applyNumberFormat="0" applyFill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11" fillId="5" borderId="4" applyNumberFormat="0" applyAlignment="0" applyProtection="0"/>
    <xf numFmtId="0" fontId="14" fillId="0" borderId="6" applyNumberFormat="0" applyFill="0" applyAlignment="0" applyProtection="0"/>
    <xf numFmtId="0" fontId="10" fillId="4" borderId="0" applyNumberFormat="0" applyBorder="0" applyAlignment="0" applyProtection="0"/>
    <xf numFmtId="0" fontId="3" fillId="8" borderId="8" applyNumberFormat="0" applyFont="0" applyAlignment="0" applyProtection="0"/>
    <xf numFmtId="0" fontId="12" fillId="6" borderId="5" applyNumberFormat="0" applyAlignment="0" applyProtection="0"/>
    <xf numFmtId="9" fontId="3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6" fillId="0" borderId="0" applyNumberFormat="0" applyFill="0" applyBorder="0" applyAlignment="0" applyProtection="0"/>
  </cellStyleXfs>
  <cellXfs count="23">
    <xf numFmtId="0" fontId="0" fillId="0" borderId="0" xfId="0"/>
    <xf numFmtId="0" fontId="1" fillId="0" borderId="0" xfId="0" applyFont="1" applyProtection="1"/>
    <xf numFmtId="0" fontId="2" fillId="0" borderId="10" xfId="0" applyFont="1" applyBorder="1" applyAlignment="1" applyProtection="1">
      <alignment horizontal="center" vertical="center" wrapText="1"/>
    </xf>
    <xf numFmtId="0" fontId="1" fillId="0" borderId="0" xfId="0" applyFont="1" applyAlignment="1" applyProtection="1">
      <alignment wrapText="1"/>
    </xf>
    <xf numFmtId="3" fontId="1" fillId="0" borderId="11" xfId="0" applyNumberFormat="1" applyFont="1" applyBorder="1" applyAlignment="1" applyProtection="1">
      <alignment horizontal="right" wrapText="1"/>
    </xf>
    <xf numFmtId="176" fontId="1" fillId="0" borderId="11" xfId="0" applyNumberFormat="1" applyFont="1" applyBorder="1" applyAlignment="1" applyProtection="1">
      <alignment horizontal="right" wrapText="1"/>
    </xf>
    <xf numFmtId="0" fontId="1" fillId="0" borderId="12" xfId="0" applyFont="1" applyBorder="1" applyAlignment="1" applyProtection="1">
      <alignment wrapText="1"/>
    </xf>
    <xf numFmtId="3" fontId="1" fillId="0" borderId="13" xfId="0" applyNumberFormat="1" applyFont="1" applyBorder="1" applyAlignment="1" applyProtection="1">
      <alignment horizontal="right" wrapText="1"/>
    </xf>
    <xf numFmtId="176" fontId="1" fillId="0" borderId="13" xfId="0" applyNumberFormat="1" applyFont="1" applyBorder="1" applyAlignment="1" applyProtection="1">
      <alignment horizontal="right" wrapText="1"/>
    </xf>
    <xf numFmtId="0" fontId="1" fillId="0" borderId="21" xfId="0" applyFont="1" applyBorder="1" applyAlignment="1" applyProtection="1">
      <alignment wrapText="1"/>
    </xf>
    <xf numFmtId="0" fontId="2" fillId="0" borderId="12" xfId="0" applyFont="1" applyBorder="1" applyAlignment="1" applyProtection="1">
      <alignment horizontal="center" wrapText="1"/>
    </xf>
    <xf numFmtId="0" fontId="2" fillId="0" borderId="14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0" fontId="2" fillId="0" borderId="16" xfId="0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2" fillId="0" borderId="17" xfId="0" applyFont="1" applyBorder="1" applyAlignment="1" applyProtection="1">
      <alignment horizontal="center" vertical="center" wrapText="1"/>
    </xf>
    <xf numFmtId="0" fontId="2" fillId="0" borderId="18" xfId="0" applyFont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horizontal="center" vertical="center" wrapText="1"/>
    </xf>
    <xf numFmtId="0" fontId="2" fillId="0" borderId="20" xfId="0" applyFont="1" applyBorder="1" applyAlignment="1" applyProtection="1">
      <alignment horizontal="center" vertical="center" wrapText="1"/>
    </xf>
    <xf numFmtId="14" fontId="0" fillId="0" borderId="0" xfId="0" applyNumberFormat="1"/>
    <xf numFmtId="177" fontId="0" fillId="0" borderId="0" xfId="39" applyNumberFormat="1" applyFont="1"/>
    <xf numFmtId="177" fontId="0" fillId="0" borderId="0" xfId="0" applyNumberFormat="1"/>
    <xf numFmtId="179" fontId="0" fillId="0" borderId="0" xfId="0" applyNumberFormat="1"/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Percent" xfId="39" builtinId="5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0.0892131439690131"/>
          <c:y val="0.0601851851851852"/>
          <c:w val="0.615400520085105"/>
          <c:h val="0.747242636337124"/>
        </c:manualLayout>
      </c:layout>
      <c:lineChart>
        <c:grouping val="standard"/>
        <c:varyColors val="0"/>
        <c:ser>
          <c:idx val="0"/>
          <c:order val="0"/>
          <c:tx>
            <c:strRef>
              <c:f>Sheet1!$B$4</c:f>
              <c:strCache>
                <c:ptCount val="1"/>
                <c:pt idx="0">
                  <c:v>Debt Held by Public (% GDP)</c:v>
                </c:pt>
              </c:strCache>
            </c:strRef>
          </c:tx>
          <c:marker>
            <c:symbol val="none"/>
          </c:marker>
          <c:cat>
            <c:numRef>
              <c:f>Sheet1!$A$5:$A$79</c:f>
              <c:numCache>
                <c:formatCode>yyyy</c:formatCode>
                <c:ptCount val="75"/>
                <c:pt idx="0">
                  <c:v>14611.0</c:v>
                </c:pt>
                <c:pt idx="1">
                  <c:v>14977.0</c:v>
                </c:pt>
                <c:pt idx="2">
                  <c:v>15342.0</c:v>
                </c:pt>
                <c:pt idx="3">
                  <c:v>15707.0</c:v>
                </c:pt>
                <c:pt idx="4">
                  <c:v>16072.0</c:v>
                </c:pt>
                <c:pt idx="5">
                  <c:v>16438.0</c:v>
                </c:pt>
                <c:pt idx="6">
                  <c:v>16803.0</c:v>
                </c:pt>
                <c:pt idx="7">
                  <c:v>17168.0</c:v>
                </c:pt>
                <c:pt idx="8">
                  <c:v>17533.0</c:v>
                </c:pt>
                <c:pt idx="9">
                  <c:v>17899.0</c:v>
                </c:pt>
                <c:pt idx="10">
                  <c:v>18264.0</c:v>
                </c:pt>
                <c:pt idx="11">
                  <c:v>18629.0</c:v>
                </c:pt>
                <c:pt idx="12">
                  <c:v>18994.0</c:v>
                </c:pt>
                <c:pt idx="13">
                  <c:v>19360.0</c:v>
                </c:pt>
                <c:pt idx="14">
                  <c:v>19725.0</c:v>
                </c:pt>
                <c:pt idx="15">
                  <c:v>20090.0</c:v>
                </c:pt>
                <c:pt idx="16">
                  <c:v>20455.0</c:v>
                </c:pt>
                <c:pt idx="17">
                  <c:v>20821.0</c:v>
                </c:pt>
                <c:pt idx="18">
                  <c:v>21186.0</c:v>
                </c:pt>
                <c:pt idx="19">
                  <c:v>21551.0</c:v>
                </c:pt>
                <c:pt idx="20">
                  <c:v>21916.0</c:v>
                </c:pt>
                <c:pt idx="21">
                  <c:v>22282.0</c:v>
                </c:pt>
                <c:pt idx="22">
                  <c:v>22647.0</c:v>
                </c:pt>
                <c:pt idx="23">
                  <c:v>23012.0</c:v>
                </c:pt>
                <c:pt idx="24">
                  <c:v>23377.0</c:v>
                </c:pt>
                <c:pt idx="25">
                  <c:v>23743.0</c:v>
                </c:pt>
                <c:pt idx="26">
                  <c:v>24108.0</c:v>
                </c:pt>
                <c:pt idx="27">
                  <c:v>24473.0</c:v>
                </c:pt>
                <c:pt idx="28">
                  <c:v>24838.0</c:v>
                </c:pt>
                <c:pt idx="29">
                  <c:v>25204.0</c:v>
                </c:pt>
                <c:pt idx="30">
                  <c:v>25569.0</c:v>
                </c:pt>
                <c:pt idx="31">
                  <c:v>25934.0</c:v>
                </c:pt>
                <c:pt idx="32">
                  <c:v>26299.0</c:v>
                </c:pt>
                <c:pt idx="33">
                  <c:v>26665.0</c:v>
                </c:pt>
                <c:pt idx="34">
                  <c:v>27030.0</c:v>
                </c:pt>
                <c:pt idx="35">
                  <c:v>27395.0</c:v>
                </c:pt>
                <c:pt idx="36">
                  <c:v>27760.0</c:v>
                </c:pt>
                <c:pt idx="37">
                  <c:v>28126.0</c:v>
                </c:pt>
                <c:pt idx="38">
                  <c:v>28491.0</c:v>
                </c:pt>
                <c:pt idx="39">
                  <c:v>28856.0</c:v>
                </c:pt>
                <c:pt idx="40">
                  <c:v>29221.0</c:v>
                </c:pt>
                <c:pt idx="41">
                  <c:v>29587.0</c:v>
                </c:pt>
                <c:pt idx="42">
                  <c:v>29952.0</c:v>
                </c:pt>
                <c:pt idx="43">
                  <c:v>30317.0</c:v>
                </c:pt>
                <c:pt idx="44">
                  <c:v>30682.0</c:v>
                </c:pt>
                <c:pt idx="45">
                  <c:v>31048.0</c:v>
                </c:pt>
                <c:pt idx="46">
                  <c:v>31413.0</c:v>
                </c:pt>
                <c:pt idx="47">
                  <c:v>31778.0</c:v>
                </c:pt>
                <c:pt idx="48">
                  <c:v>32143.0</c:v>
                </c:pt>
                <c:pt idx="49">
                  <c:v>32509.0</c:v>
                </c:pt>
                <c:pt idx="50">
                  <c:v>32874.0</c:v>
                </c:pt>
                <c:pt idx="51">
                  <c:v>33239.0</c:v>
                </c:pt>
                <c:pt idx="52">
                  <c:v>33604.0</c:v>
                </c:pt>
                <c:pt idx="53">
                  <c:v>33970.0</c:v>
                </c:pt>
                <c:pt idx="54">
                  <c:v>34335.0</c:v>
                </c:pt>
                <c:pt idx="55">
                  <c:v>34700.0</c:v>
                </c:pt>
                <c:pt idx="56">
                  <c:v>35065.0</c:v>
                </c:pt>
                <c:pt idx="57">
                  <c:v>35431.0</c:v>
                </c:pt>
                <c:pt idx="58">
                  <c:v>35796.0</c:v>
                </c:pt>
                <c:pt idx="59">
                  <c:v>36161.0</c:v>
                </c:pt>
                <c:pt idx="60">
                  <c:v>36526.0</c:v>
                </c:pt>
                <c:pt idx="61">
                  <c:v>36892.0</c:v>
                </c:pt>
                <c:pt idx="62">
                  <c:v>37257.0</c:v>
                </c:pt>
                <c:pt idx="63">
                  <c:v>37622.0</c:v>
                </c:pt>
                <c:pt idx="64">
                  <c:v>37987.0</c:v>
                </c:pt>
                <c:pt idx="65">
                  <c:v>38353.0</c:v>
                </c:pt>
                <c:pt idx="66">
                  <c:v>38718.0</c:v>
                </c:pt>
                <c:pt idx="67">
                  <c:v>39083.0</c:v>
                </c:pt>
                <c:pt idx="68">
                  <c:v>39448.0</c:v>
                </c:pt>
                <c:pt idx="69">
                  <c:v>39814.0</c:v>
                </c:pt>
                <c:pt idx="70">
                  <c:v>40179.0</c:v>
                </c:pt>
                <c:pt idx="71">
                  <c:v>40544.0</c:v>
                </c:pt>
                <c:pt idx="72">
                  <c:v>40909.0</c:v>
                </c:pt>
                <c:pt idx="73">
                  <c:v>41275.0</c:v>
                </c:pt>
                <c:pt idx="74">
                  <c:v>41640.0</c:v>
                </c:pt>
              </c:numCache>
            </c:numRef>
          </c:cat>
          <c:val>
            <c:numRef>
              <c:f>Sheet1!$B$5:$B$79</c:f>
              <c:numCache>
                <c:formatCode>0.0%</c:formatCode>
                <c:ptCount val="75"/>
                <c:pt idx="0">
                  <c:v>0.436</c:v>
                </c:pt>
                <c:pt idx="1">
                  <c:v>0.415</c:v>
                </c:pt>
                <c:pt idx="2">
                  <c:v>0.459</c:v>
                </c:pt>
                <c:pt idx="3">
                  <c:v>0.692</c:v>
                </c:pt>
                <c:pt idx="4">
                  <c:v>0.864</c:v>
                </c:pt>
                <c:pt idx="5">
                  <c:v>1.039</c:v>
                </c:pt>
                <c:pt idx="6">
                  <c:v>1.061</c:v>
                </c:pt>
                <c:pt idx="7">
                  <c:v>0.939</c:v>
                </c:pt>
                <c:pt idx="8">
                  <c:v>0.824</c:v>
                </c:pt>
                <c:pt idx="9">
                  <c:v>0.774</c:v>
                </c:pt>
                <c:pt idx="10">
                  <c:v>0.785</c:v>
                </c:pt>
                <c:pt idx="11">
                  <c:v>0.655</c:v>
                </c:pt>
                <c:pt idx="12">
                  <c:v>0.601</c:v>
                </c:pt>
                <c:pt idx="13">
                  <c:v>0.571</c:v>
                </c:pt>
                <c:pt idx="14">
                  <c:v>0.579</c:v>
                </c:pt>
                <c:pt idx="15">
                  <c:v>0.557</c:v>
                </c:pt>
                <c:pt idx="16">
                  <c:v>0.506</c:v>
                </c:pt>
                <c:pt idx="17">
                  <c:v>0.472</c:v>
                </c:pt>
                <c:pt idx="18">
                  <c:v>0.477</c:v>
                </c:pt>
                <c:pt idx="19">
                  <c:v>0.464</c:v>
                </c:pt>
                <c:pt idx="20">
                  <c:v>0.443</c:v>
                </c:pt>
                <c:pt idx="21">
                  <c:v>0.435</c:v>
                </c:pt>
                <c:pt idx="22">
                  <c:v>0.423</c:v>
                </c:pt>
                <c:pt idx="23">
                  <c:v>0.41</c:v>
                </c:pt>
                <c:pt idx="24">
                  <c:v>0.387</c:v>
                </c:pt>
                <c:pt idx="25">
                  <c:v>0.367</c:v>
                </c:pt>
                <c:pt idx="26">
                  <c:v>0.337</c:v>
                </c:pt>
                <c:pt idx="27">
                  <c:v>0.318</c:v>
                </c:pt>
                <c:pt idx="28">
                  <c:v>0.322</c:v>
                </c:pt>
                <c:pt idx="29">
                  <c:v>0.283</c:v>
                </c:pt>
                <c:pt idx="30">
                  <c:v>0.27</c:v>
                </c:pt>
                <c:pt idx="31">
                  <c:v>0.271</c:v>
                </c:pt>
                <c:pt idx="32">
                  <c:v>0.264</c:v>
                </c:pt>
                <c:pt idx="33">
                  <c:v>0.251</c:v>
                </c:pt>
                <c:pt idx="34">
                  <c:v>0.231</c:v>
                </c:pt>
                <c:pt idx="35">
                  <c:v>0.245</c:v>
                </c:pt>
                <c:pt idx="36">
                  <c:v>0.267</c:v>
                </c:pt>
                <c:pt idx="37">
                  <c:v>0.262</c:v>
                </c:pt>
                <c:pt idx="38">
                  <c:v>0.271</c:v>
                </c:pt>
                <c:pt idx="39">
                  <c:v>0.266</c:v>
                </c:pt>
                <c:pt idx="40">
                  <c:v>0.249</c:v>
                </c:pt>
                <c:pt idx="41">
                  <c:v>0.255</c:v>
                </c:pt>
                <c:pt idx="42">
                  <c:v>0.252</c:v>
                </c:pt>
                <c:pt idx="43">
                  <c:v>0.279</c:v>
                </c:pt>
                <c:pt idx="44">
                  <c:v>0.321</c:v>
                </c:pt>
                <c:pt idx="45">
                  <c:v>0.331</c:v>
                </c:pt>
                <c:pt idx="46">
                  <c:v>0.353</c:v>
                </c:pt>
                <c:pt idx="47">
                  <c:v>0.384</c:v>
                </c:pt>
                <c:pt idx="48">
                  <c:v>0.395</c:v>
                </c:pt>
                <c:pt idx="49">
                  <c:v>0.398</c:v>
                </c:pt>
                <c:pt idx="50">
                  <c:v>0.393</c:v>
                </c:pt>
                <c:pt idx="51">
                  <c:v>0.408</c:v>
                </c:pt>
                <c:pt idx="52">
                  <c:v>0.44</c:v>
                </c:pt>
                <c:pt idx="53">
                  <c:v>0.466</c:v>
                </c:pt>
                <c:pt idx="54">
                  <c:v>0.478</c:v>
                </c:pt>
                <c:pt idx="55">
                  <c:v>0.477</c:v>
                </c:pt>
                <c:pt idx="56">
                  <c:v>0.475</c:v>
                </c:pt>
                <c:pt idx="57">
                  <c:v>0.468</c:v>
                </c:pt>
                <c:pt idx="58">
                  <c:v>0.445</c:v>
                </c:pt>
                <c:pt idx="59">
                  <c:v>0.416</c:v>
                </c:pt>
                <c:pt idx="60">
                  <c:v>0.382</c:v>
                </c:pt>
                <c:pt idx="61">
                  <c:v>0.336</c:v>
                </c:pt>
                <c:pt idx="62">
                  <c:v>0.314</c:v>
                </c:pt>
                <c:pt idx="63">
                  <c:v>0.325</c:v>
                </c:pt>
                <c:pt idx="64">
                  <c:v>0.345</c:v>
                </c:pt>
                <c:pt idx="65">
                  <c:v>0.355</c:v>
                </c:pt>
                <c:pt idx="66">
                  <c:v>0.356</c:v>
                </c:pt>
                <c:pt idx="67">
                  <c:v>0.353</c:v>
                </c:pt>
                <c:pt idx="68">
                  <c:v>0.352</c:v>
                </c:pt>
                <c:pt idx="69">
                  <c:v>0.393</c:v>
                </c:pt>
                <c:pt idx="70">
                  <c:v>0.523</c:v>
                </c:pt>
                <c:pt idx="71">
                  <c:v>0.609</c:v>
                </c:pt>
                <c:pt idx="72">
                  <c:v>0.659</c:v>
                </c:pt>
                <c:pt idx="73">
                  <c:v>0.704</c:v>
                </c:pt>
                <c:pt idx="74">
                  <c:v>0.723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Sheet1!$C$4</c:f>
              <c:strCache>
                <c:ptCount val="1"/>
                <c:pt idx="0">
                  <c:v>Avg 1940-2014</c:v>
                </c:pt>
              </c:strCache>
            </c:strRef>
          </c:tx>
          <c:marker>
            <c:symbol val="none"/>
          </c:marker>
          <c:cat>
            <c:numRef>
              <c:f>Sheet1!$A$5:$A$79</c:f>
              <c:numCache>
                <c:formatCode>yyyy</c:formatCode>
                <c:ptCount val="75"/>
                <c:pt idx="0">
                  <c:v>14611.0</c:v>
                </c:pt>
                <c:pt idx="1">
                  <c:v>14977.0</c:v>
                </c:pt>
                <c:pt idx="2">
                  <c:v>15342.0</c:v>
                </c:pt>
                <c:pt idx="3">
                  <c:v>15707.0</c:v>
                </c:pt>
                <c:pt idx="4">
                  <c:v>16072.0</c:v>
                </c:pt>
                <c:pt idx="5">
                  <c:v>16438.0</c:v>
                </c:pt>
                <c:pt idx="6">
                  <c:v>16803.0</c:v>
                </c:pt>
                <c:pt idx="7">
                  <c:v>17168.0</c:v>
                </c:pt>
                <c:pt idx="8">
                  <c:v>17533.0</c:v>
                </c:pt>
                <c:pt idx="9">
                  <c:v>17899.0</c:v>
                </c:pt>
                <c:pt idx="10">
                  <c:v>18264.0</c:v>
                </c:pt>
                <c:pt idx="11">
                  <c:v>18629.0</c:v>
                </c:pt>
                <c:pt idx="12">
                  <c:v>18994.0</c:v>
                </c:pt>
                <c:pt idx="13">
                  <c:v>19360.0</c:v>
                </c:pt>
                <c:pt idx="14">
                  <c:v>19725.0</c:v>
                </c:pt>
                <c:pt idx="15">
                  <c:v>20090.0</c:v>
                </c:pt>
                <c:pt idx="16">
                  <c:v>20455.0</c:v>
                </c:pt>
                <c:pt idx="17">
                  <c:v>20821.0</c:v>
                </c:pt>
                <c:pt idx="18">
                  <c:v>21186.0</c:v>
                </c:pt>
                <c:pt idx="19">
                  <c:v>21551.0</c:v>
                </c:pt>
                <c:pt idx="20">
                  <c:v>21916.0</c:v>
                </c:pt>
                <c:pt idx="21">
                  <c:v>22282.0</c:v>
                </c:pt>
                <c:pt idx="22">
                  <c:v>22647.0</c:v>
                </c:pt>
                <c:pt idx="23">
                  <c:v>23012.0</c:v>
                </c:pt>
                <c:pt idx="24">
                  <c:v>23377.0</c:v>
                </c:pt>
                <c:pt idx="25">
                  <c:v>23743.0</c:v>
                </c:pt>
                <c:pt idx="26">
                  <c:v>24108.0</c:v>
                </c:pt>
                <c:pt idx="27">
                  <c:v>24473.0</c:v>
                </c:pt>
                <c:pt idx="28">
                  <c:v>24838.0</c:v>
                </c:pt>
                <c:pt idx="29">
                  <c:v>25204.0</c:v>
                </c:pt>
                <c:pt idx="30">
                  <c:v>25569.0</c:v>
                </c:pt>
                <c:pt idx="31">
                  <c:v>25934.0</c:v>
                </c:pt>
                <c:pt idx="32">
                  <c:v>26299.0</c:v>
                </c:pt>
                <c:pt idx="33">
                  <c:v>26665.0</c:v>
                </c:pt>
                <c:pt idx="34">
                  <c:v>27030.0</c:v>
                </c:pt>
                <c:pt idx="35">
                  <c:v>27395.0</c:v>
                </c:pt>
                <c:pt idx="36">
                  <c:v>27760.0</c:v>
                </c:pt>
                <c:pt idx="37">
                  <c:v>28126.0</c:v>
                </c:pt>
                <c:pt idx="38">
                  <c:v>28491.0</c:v>
                </c:pt>
                <c:pt idx="39">
                  <c:v>28856.0</c:v>
                </c:pt>
                <c:pt idx="40">
                  <c:v>29221.0</c:v>
                </c:pt>
                <c:pt idx="41">
                  <c:v>29587.0</c:v>
                </c:pt>
                <c:pt idx="42">
                  <c:v>29952.0</c:v>
                </c:pt>
                <c:pt idx="43">
                  <c:v>30317.0</c:v>
                </c:pt>
                <c:pt idx="44">
                  <c:v>30682.0</c:v>
                </c:pt>
                <c:pt idx="45">
                  <c:v>31048.0</c:v>
                </c:pt>
                <c:pt idx="46">
                  <c:v>31413.0</c:v>
                </c:pt>
                <c:pt idx="47">
                  <c:v>31778.0</c:v>
                </c:pt>
                <c:pt idx="48">
                  <c:v>32143.0</c:v>
                </c:pt>
                <c:pt idx="49">
                  <c:v>32509.0</c:v>
                </c:pt>
                <c:pt idx="50">
                  <c:v>32874.0</c:v>
                </c:pt>
                <c:pt idx="51">
                  <c:v>33239.0</c:v>
                </c:pt>
                <c:pt idx="52">
                  <c:v>33604.0</c:v>
                </c:pt>
                <c:pt idx="53">
                  <c:v>33970.0</c:v>
                </c:pt>
                <c:pt idx="54">
                  <c:v>34335.0</c:v>
                </c:pt>
                <c:pt idx="55">
                  <c:v>34700.0</c:v>
                </c:pt>
                <c:pt idx="56">
                  <c:v>35065.0</c:v>
                </c:pt>
                <c:pt idx="57">
                  <c:v>35431.0</c:v>
                </c:pt>
                <c:pt idx="58">
                  <c:v>35796.0</c:v>
                </c:pt>
                <c:pt idx="59">
                  <c:v>36161.0</c:v>
                </c:pt>
                <c:pt idx="60">
                  <c:v>36526.0</c:v>
                </c:pt>
                <c:pt idx="61">
                  <c:v>36892.0</c:v>
                </c:pt>
                <c:pt idx="62">
                  <c:v>37257.0</c:v>
                </c:pt>
                <c:pt idx="63">
                  <c:v>37622.0</c:v>
                </c:pt>
                <c:pt idx="64">
                  <c:v>37987.0</c:v>
                </c:pt>
                <c:pt idx="65">
                  <c:v>38353.0</c:v>
                </c:pt>
                <c:pt idx="66">
                  <c:v>38718.0</c:v>
                </c:pt>
                <c:pt idx="67">
                  <c:v>39083.0</c:v>
                </c:pt>
                <c:pt idx="68">
                  <c:v>39448.0</c:v>
                </c:pt>
                <c:pt idx="69">
                  <c:v>39814.0</c:v>
                </c:pt>
                <c:pt idx="70">
                  <c:v>40179.0</c:v>
                </c:pt>
                <c:pt idx="71">
                  <c:v>40544.0</c:v>
                </c:pt>
                <c:pt idx="72">
                  <c:v>40909.0</c:v>
                </c:pt>
                <c:pt idx="73">
                  <c:v>41275.0</c:v>
                </c:pt>
                <c:pt idx="74">
                  <c:v>41640.0</c:v>
                </c:pt>
              </c:numCache>
            </c:numRef>
          </c:cat>
          <c:val>
            <c:numRef>
              <c:f>Sheet1!$C$5:$C$79</c:f>
              <c:numCache>
                <c:formatCode>0.0%</c:formatCode>
                <c:ptCount val="75"/>
                <c:pt idx="0">
                  <c:v>0.452066666666667</c:v>
                </c:pt>
                <c:pt idx="1">
                  <c:v>0.452066666666667</c:v>
                </c:pt>
                <c:pt idx="2">
                  <c:v>0.452066666666667</c:v>
                </c:pt>
                <c:pt idx="3">
                  <c:v>0.452066666666667</c:v>
                </c:pt>
                <c:pt idx="4">
                  <c:v>0.452066666666667</c:v>
                </c:pt>
                <c:pt idx="5">
                  <c:v>0.452066666666667</c:v>
                </c:pt>
                <c:pt idx="6">
                  <c:v>0.452066666666667</c:v>
                </c:pt>
                <c:pt idx="7">
                  <c:v>0.452066666666667</c:v>
                </c:pt>
                <c:pt idx="8">
                  <c:v>0.452066666666667</c:v>
                </c:pt>
                <c:pt idx="9">
                  <c:v>0.452066666666667</c:v>
                </c:pt>
                <c:pt idx="10">
                  <c:v>0.452066666666667</c:v>
                </c:pt>
                <c:pt idx="11">
                  <c:v>0.452066666666667</c:v>
                </c:pt>
                <c:pt idx="12">
                  <c:v>0.452066666666667</c:v>
                </c:pt>
                <c:pt idx="13">
                  <c:v>0.452066666666667</c:v>
                </c:pt>
                <c:pt idx="14">
                  <c:v>0.452066666666667</c:v>
                </c:pt>
                <c:pt idx="15">
                  <c:v>0.452066666666667</c:v>
                </c:pt>
                <c:pt idx="16">
                  <c:v>0.452066666666667</c:v>
                </c:pt>
                <c:pt idx="17">
                  <c:v>0.452066666666667</c:v>
                </c:pt>
                <c:pt idx="18">
                  <c:v>0.452066666666667</c:v>
                </c:pt>
                <c:pt idx="19">
                  <c:v>0.452066666666667</c:v>
                </c:pt>
                <c:pt idx="20">
                  <c:v>0.452066666666667</c:v>
                </c:pt>
                <c:pt idx="21">
                  <c:v>0.452066666666667</c:v>
                </c:pt>
                <c:pt idx="22">
                  <c:v>0.452066666666667</c:v>
                </c:pt>
                <c:pt idx="23">
                  <c:v>0.452066666666667</c:v>
                </c:pt>
                <c:pt idx="24">
                  <c:v>0.452066666666667</c:v>
                </c:pt>
                <c:pt idx="25">
                  <c:v>0.452066666666667</c:v>
                </c:pt>
                <c:pt idx="26">
                  <c:v>0.452066666666667</c:v>
                </c:pt>
                <c:pt idx="27">
                  <c:v>0.452066666666667</c:v>
                </c:pt>
                <c:pt idx="28">
                  <c:v>0.452066666666667</c:v>
                </c:pt>
                <c:pt idx="29">
                  <c:v>0.452066666666667</c:v>
                </c:pt>
                <c:pt idx="30">
                  <c:v>0.452066666666667</c:v>
                </c:pt>
                <c:pt idx="31">
                  <c:v>0.452066666666667</c:v>
                </c:pt>
                <c:pt idx="32">
                  <c:v>0.452066666666667</c:v>
                </c:pt>
                <c:pt idx="33">
                  <c:v>0.452066666666667</c:v>
                </c:pt>
                <c:pt idx="34">
                  <c:v>0.452066666666667</c:v>
                </c:pt>
                <c:pt idx="35">
                  <c:v>0.452066666666667</c:v>
                </c:pt>
                <c:pt idx="36">
                  <c:v>0.452066666666667</c:v>
                </c:pt>
                <c:pt idx="37">
                  <c:v>0.452066666666667</c:v>
                </c:pt>
                <c:pt idx="38">
                  <c:v>0.452066666666667</c:v>
                </c:pt>
                <c:pt idx="39">
                  <c:v>0.452066666666667</c:v>
                </c:pt>
                <c:pt idx="40">
                  <c:v>0.452066666666667</c:v>
                </c:pt>
                <c:pt idx="41">
                  <c:v>0.452066666666667</c:v>
                </c:pt>
                <c:pt idx="42">
                  <c:v>0.452066666666667</c:v>
                </c:pt>
                <c:pt idx="43">
                  <c:v>0.452066666666667</c:v>
                </c:pt>
                <c:pt idx="44">
                  <c:v>0.452066666666667</c:v>
                </c:pt>
                <c:pt idx="45">
                  <c:v>0.452066666666667</c:v>
                </c:pt>
                <c:pt idx="46">
                  <c:v>0.452066666666667</c:v>
                </c:pt>
                <c:pt idx="47">
                  <c:v>0.452066666666667</c:v>
                </c:pt>
                <c:pt idx="48">
                  <c:v>0.452066666666667</c:v>
                </c:pt>
                <c:pt idx="49">
                  <c:v>0.452066666666667</c:v>
                </c:pt>
                <c:pt idx="50">
                  <c:v>0.452066666666667</c:v>
                </c:pt>
                <c:pt idx="51">
                  <c:v>0.452066666666667</c:v>
                </c:pt>
                <c:pt idx="52">
                  <c:v>0.452066666666667</c:v>
                </c:pt>
                <c:pt idx="53">
                  <c:v>0.452066666666667</c:v>
                </c:pt>
                <c:pt idx="54">
                  <c:v>0.452066666666667</c:v>
                </c:pt>
                <c:pt idx="55">
                  <c:v>0.452066666666667</c:v>
                </c:pt>
                <c:pt idx="56">
                  <c:v>0.452066666666667</c:v>
                </c:pt>
                <c:pt idx="57">
                  <c:v>0.452066666666667</c:v>
                </c:pt>
                <c:pt idx="58">
                  <c:v>0.452066666666667</c:v>
                </c:pt>
                <c:pt idx="59">
                  <c:v>0.452066666666667</c:v>
                </c:pt>
                <c:pt idx="60">
                  <c:v>0.452066666666667</c:v>
                </c:pt>
                <c:pt idx="61">
                  <c:v>0.452066666666667</c:v>
                </c:pt>
                <c:pt idx="62">
                  <c:v>0.452066666666667</c:v>
                </c:pt>
                <c:pt idx="63">
                  <c:v>0.452066666666667</c:v>
                </c:pt>
                <c:pt idx="64">
                  <c:v>0.452066666666667</c:v>
                </c:pt>
                <c:pt idx="65">
                  <c:v>0.452066666666667</c:v>
                </c:pt>
                <c:pt idx="66">
                  <c:v>0.452066666666667</c:v>
                </c:pt>
                <c:pt idx="67">
                  <c:v>0.452066666666667</c:v>
                </c:pt>
                <c:pt idx="68">
                  <c:v>0.452066666666667</c:v>
                </c:pt>
                <c:pt idx="69">
                  <c:v>0.452066666666667</c:v>
                </c:pt>
                <c:pt idx="70">
                  <c:v>0.452066666666667</c:v>
                </c:pt>
                <c:pt idx="71">
                  <c:v>0.452066666666667</c:v>
                </c:pt>
                <c:pt idx="72">
                  <c:v>0.452066666666667</c:v>
                </c:pt>
                <c:pt idx="73">
                  <c:v>0.452066666666667</c:v>
                </c:pt>
                <c:pt idx="74">
                  <c:v>0.452066666666667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9213720"/>
        <c:axId val="2077931336"/>
      </c:lineChart>
      <c:dateAx>
        <c:axId val="2069213720"/>
        <c:scaling>
          <c:orientation val="minMax"/>
        </c:scaling>
        <c:delete val="0"/>
        <c:axPos val="b"/>
        <c:numFmt formatCode="yyyy" sourceLinked="1"/>
        <c:majorTickMark val="out"/>
        <c:minorTickMark val="none"/>
        <c:tickLblPos val="nextTo"/>
        <c:crossAx val="2077931336"/>
        <c:crosses val="autoZero"/>
        <c:auto val="1"/>
        <c:lblOffset val="100"/>
        <c:baseTimeUnit val="years"/>
      </c:dateAx>
      <c:valAx>
        <c:axId val="2077931336"/>
        <c:scaling>
          <c:orientation val="minMax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crossAx val="206921372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3463675874234"/>
          <c:y val="0.231097623213765"/>
          <c:w val="0.246887490680293"/>
          <c:h val="0.361878827646544"/>
        </c:manualLayout>
      </c:layout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685800</xdr:colOff>
      <xdr:row>4</xdr:row>
      <xdr:rowOff>0</xdr:rowOff>
    </xdr:from>
    <xdr:to>
      <xdr:col>10</xdr:col>
      <xdr:colOff>406400</xdr:colOff>
      <xdr:row>22</xdr:row>
      <xdr:rowOff>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7"/>
  <sheetViews>
    <sheetView showRuler="0" defaultGridColor="0" colorId="22" zoomScale="87" workbookViewId="0">
      <pane xSplit="1" ySplit="4" topLeftCell="B5" activePane="bottomRight" state="frozenSplit"/>
      <selection pane="topRight" activeCell="B1" sqref="B1"/>
      <selection pane="bottomLeft" activeCell="A8" sqref="A8"/>
      <selection pane="bottomRight" activeCell="R3" sqref="R3"/>
    </sheetView>
  </sheetViews>
  <sheetFormatPr baseColWidth="10" defaultColWidth="8.83203125" defaultRowHeight="12" x14ac:dyDescent="0"/>
  <cols>
    <col min="1" max="1" width="15.6640625" style="1" customWidth="1"/>
    <col min="2" max="2" width="12.6640625" customWidth="1"/>
    <col min="3" max="3" width="13.6640625" customWidth="1"/>
    <col min="4" max="4" width="12.6640625" customWidth="1"/>
    <col min="5" max="7" width="10.83203125" customWidth="1"/>
    <col min="8" max="8" width="13.6640625" customWidth="1"/>
    <col min="9" max="11" width="10.83203125" customWidth="1"/>
  </cols>
  <sheetData>
    <row r="1" spans="1:18" s="1" customFormat="1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</row>
    <row r="2" spans="1:18" s="1" customFormat="1">
      <c r="A2" s="11" t="s">
        <v>1</v>
      </c>
      <c r="B2" s="14" t="s">
        <v>2</v>
      </c>
      <c r="C2" s="15"/>
      <c r="D2" s="15"/>
      <c r="E2" s="15"/>
      <c r="F2" s="16"/>
      <c r="G2" s="14" t="s">
        <v>3</v>
      </c>
      <c r="H2" s="15"/>
      <c r="I2" s="15"/>
      <c r="J2" s="15"/>
      <c r="K2" s="15"/>
      <c r="O2" s="1" t="s">
        <v>94</v>
      </c>
      <c r="R2" s="1" t="s">
        <v>95</v>
      </c>
    </row>
    <row r="3" spans="1:18" s="1" customFormat="1" ht="36" customHeight="1">
      <c r="A3" s="12"/>
      <c r="B3" s="17" t="s">
        <v>4</v>
      </c>
      <c r="C3" s="17" t="s">
        <v>5</v>
      </c>
      <c r="D3" s="14" t="s">
        <v>6</v>
      </c>
      <c r="E3" s="15"/>
      <c r="F3" s="16"/>
      <c r="G3" s="17" t="s">
        <v>4</v>
      </c>
      <c r="H3" s="17" t="s">
        <v>5</v>
      </c>
      <c r="I3" s="14" t="s">
        <v>6</v>
      </c>
      <c r="J3" s="15"/>
      <c r="K3" s="15"/>
    </row>
    <row r="4" spans="1:18" s="1" customFormat="1" ht="36">
      <c r="A4" s="13"/>
      <c r="B4" s="18"/>
      <c r="C4" s="18"/>
      <c r="D4" s="2" t="s">
        <v>7</v>
      </c>
      <c r="E4" s="2" t="s">
        <v>8</v>
      </c>
      <c r="F4" s="2" t="s">
        <v>9</v>
      </c>
      <c r="G4" s="18"/>
      <c r="H4" s="18"/>
      <c r="I4" s="2" t="s">
        <v>7</v>
      </c>
      <c r="J4" s="2" t="s">
        <v>8</v>
      </c>
      <c r="K4" s="2" t="s">
        <v>9</v>
      </c>
    </row>
    <row r="5" spans="1:18" s="1" customFormat="1">
      <c r="A5" s="3" t="s">
        <v>10</v>
      </c>
      <c r="B5" s="4">
        <v>50696</v>
      </c>
      <c r="C5" s="4">
        <v>7924</v>
      </c>
      <c r="D5" s="4">
        <v>42772</v>
      </c>
      <c r="E5" s="4">
        <v>2458</v>
      </c>
      <c r="F5" s="4">
        <v>40314</v>
      </c>
      <c r="G5" s="5">
        <v>51.6</v>
      </c>
      <c r="H5" s="5">
        <v>8.1</v>
      </c>
      <c r="I5" s="5">
        <v>43.6</v>
      </c>
      <c r="J5" s="5">
        <v>2.5</v>
      </c>
      <c r="K5" s="5">
        <v>41.1</v>
      </c>
    </row>
    <row r="6" spans="1:18" s="1" customFormat="1">
      <c r="A6" s="3" t="s">
        <v>11</v>
      </c>
      <c r="B6" s="4">
        <v>57531</v>
      </c>
      <c r="C6" s="4">
        <v>9308</v>
      </c>
      <c r="D6" s="4">
        <v>48223</v>
      </c>
      <c r="E6" s="4">
        <v>2180</v>
      </c>
      <c r="F6" s="4">
        <v>46043</v>
      </c>
      <c r="G6" s="5">
        <v>49.5</v>
      </c>
      <c r="H6" s="5">
        <v>8</v>
      </c>
      <c r="I6" s="5">
        <v>41.5</v>
      </c>
      <c r="J6" s="5">
        <v>1.9</v>
      </c>
      <c r="K6" s="5">
        <v>39.6</v>
      </c>
    </row>
    <row r="7" spans="1:18" s="1" customFormat="1">
      <c r="A7" s="3" t="s">
        <v>12</v>
      </c>
      <c r="B7" s="4">
        <v>79200</v>
      </c>
      <c r="C7" s="4">
        <v>11447</v>
      </c>
      <c r="D7" s="4">
        <v>67753</v>
      </c>
      <c r="E7" s="4">
        <v>2640</v>
      </c>
      <c r="F7" s="4">
        <v>65113</v>
      </c>
      <c r="G7" s="5">
        <v>53.6</v>
      </c>
      <c r="H7" s="5">
        <v>7.8</v>
      </c>
      <c r="I7" s="5">
        <v>45.9</v>
      </c>
      <c r="J7" s="5">
        <v>1.8</v>
      </c>
      <c r="K7" s="5">
        <v>44.1</v>
      </c>
    </row>
    <row r="8" spans="1:18" s="1" customFormat="1">
      <c r="A8" s="3" t="s">
        <v>13</v>
      </c>
      <c r="B8" s="4">
        <v>142648</v>
      </c>
      <c r="C8" s="4">
        <v>14882</v>
      </c>
      <c r="D8" s="4">
        <v>127766</v>
      </c>
      <c r="E8" s="4">
        <v>7149</v>
      </c>
      <c r="F8" s="4">
        <v>120617</v>
      </c>
      <c r="G8" s="5">
        <v>77.3</v>
      </c>
      <c r="H8" s="5">
        <v>8.1</v>
      </c>
      <c r="I8" s="5">
        <v>69.2</v>
      </c>
      <c r="J8" s="5">
        <v>3.9</v>
      </c>
      <c r="K8" s="5">
        <v>65.3</v>
      </c>
    </row>
    <row r="9" spans="1:18" s="1" customFormat="1">
      <c r="A9" s="3" t="s">
        <v>14</v>
      </c>
      <c r="B9" s="4">
        <v>204079</v>
      </c>
      <c r="C9" s="4">
        <v>19283</v>
      </c>
      <c r="D9" s="4">
        <v>184796</v>
      </c>
      <c r="E9" s="4">
        <v>14899</v>
      </c>
      <c r="F9" s="4">
        <v>169897</v>
      </c>
      <c r="G9" s="5">
        <v>95.5</v>
      </c>
      <c r="H9" s="5">
        <v>9</v>
      </c>
      <c r="I9" s="5">
        <v>86.4</v>
      </c>
      <c r="J9" s="5">
        <v>7</v>
      </c>
      <c r="K9" s="5">
        <v>79.5</v>
      </c>
    </row>
    <row r="10" spans="1:18" s="1" customFormat="1">
      <c r="A10" s="3" t="s">
        <v>15</v>
      </c>
      <c r="B10" s="4">
        <v>260123</v>
      </c>
      <c r="C10" s="4">
        <v>24941</v>
      </c>
      <c r="D10" s="4">
        <v>235182</v>
      </c>
      <c r="E10" s="4">
        <v>21792</v>
      </c>
      <c r="F10" s="4">
        <v>213390</v>
      </c>
      <c r="G10" s="5">
        <v>114.9</v>
      </c>
      <c r="H10" s="5">
        <v>11</v>
      </c>
      <c r="I10" s="5">
        <v>103.9</v>
      </c>
      <c r="J10" s="5">
        <v>9.6</v>
      </c>
      <c r="K10" s="5">
        <v>94.3</v>
      </c>
    </row>
    <row r="11" spans="1:18" s="1" customFormat="1">
      <c r="A11" s="3" t="s">
        <v>16</v>
      </c>
      <c r="B11" s="4">
        <v>270991</v>
      </c>
      <c r="C11" s="4">
        <v>29130</v>
      </c>
      <c r="D11" s="4">
        <v>241861</v>
      </c>
      <c r="E11" s="4">
        <v>23783</v>
      </c>
      <c r="F11" s="4">
        <v>218078</v>
      </c>
      <c r="G11" s="5">
        <v>118.9</v>
      </c>
      <c r="H11" s="5">
        <v>12.8</v>
      </c>
      <c r="I11" s="5">
        <v>106.1</v>
      </c>
      <c r="J11" s="5">
        <v>10.4</v>
      </c>
      <c r="K11" s="5">
        <v>95.6</v>
      </c>
    </row>
    <row r="12" spans="1:18" s="1" customFormat="1">
      <c r="A12" s="3" t="s">
        <v>17</v>
      </c>
      <c r="B12" s="4">
        <v>257149</v>
      </c>
      <c r="C12" s="4">
        <v>32810</v>
      </c>
      <c r="D12" s="4">
        <v>224339</v>
      </c>
      <c r="E12" s="4">
        <v>21872</v>
      </c>
      <c r="F12" s="4">
        <v>202467</v>
      </c>
      <c r="G12" s="5">
        <v>107.6</v>
      </c>
      <c r="H12" s="5">
        <v>13.7</v>
      </c>
      <c r="I12" s="5">
        <v>93.9</v>
      </c>
      <c r="J12" s="5">
        <v>9.1999999999999993</v>
      </c>
      <c r="K12" s="5">
        <v>84.7</v>
      </c>
    </row>
    <row r="13" spans="1:18" s="1" customFormat="1">
      <c r="A13" s="3" t="s">
        <v>18</v>
      </c>
      <c r="B13" s="4">
        <v>252031</v>
      </c>
      <c r="C13" s="4">
        <v>35761</v>
      </c>
      <c r="D13" s="4">
        <v>216270</v>
      </c>
      <c r="E13" s="4">
        <v>21366</v>
      </c>
      <c r="F13" s="4">
        <v>194904</v>
      </c>
      <c r="G13" s="5">
        <v>96</v>
      </c>
      <c r="H13" s="5">
        <v>13.6</v>
      </c>
      <c r="I13" s="5">
        <v>82.4</v>
      </c>
      <c r="J13" s="5">
        <v>8.1</v>
      </c>
      <c r="K13" s="5">
        <v>74.3</v>
      </c>
    </row>
    <row r="14" spans="1:18" s="1" customFormat="1">
      <c r="A14" s="3" t="s">
        <v>19</v>
      </c>
      <c r="B14" s="4">
        <v>252610</v>
      </c>
      <c r="C14" s="4">
        <v>38288</v>
      </c>
      <c r="D14" s="4">
        <v>214322</v>
      </c>
      <c r="E14" s="4">
        <v>19343</v>
      </c>
      <c r="F14" s="4">
        <v>194979</v>
      </c>
      <c r="G14" s="5">
        <v>91.3</v>
      </c>
      <c r="H14" s="5">
        <v>13.8</v>
      </c>
      <c r="I14" s="5">
        <v>77.400000000000006</v>
      </c>
      <c r="J14" s="5">
        <v>7</v>
      </c>
      <c r="K14" s="5">
        <v>70.400000000000006</v>
      </c>
    </row>
    <row r="15" spans="1:18" s="1" customFormat="1">
      <c r="A15" s="3" t="s">
        <v>20</v>
      </c>
      <c r="B15" s="4">
        <v>256853</v>
      </c>
      <c r="C15" s="4">
        <v>37830</v>
      </c>
      <c r="D15" s="4">
        <v>219023</v>
      </c>
      <c r="E15" s="4">
        <v>18331</v>
      </c>
      <c r="F15" s="4">
        <v>200692</v>
      </c>
      <c r="G15" s="5">
        <v>92.1</v>
      </c>
      <c r="H15" s="5">
        <v>13.6</v>
      </c>
      <c r="I15" s="5">
        <v>78.5</v>
      </c>
      <c r="J15" s="5">
        <v>6.6</v>
      </c>
      <c r="K15" s="5">
        <v>71.900000000000006</v>
      </c>
    </row>
    <row r="16" spans="1:18" s="1" customFormat="1">
      <c r="A16" s="3" t="s">
        <v>21</v>
      </c>
      <c r="B16" s="4">
        <v>255288</v>
      </c>
      <c r="C16" s="4">
        <v>40962</v>
      </c>
      <c r="D16" s="4">
        <v>214326</v>
      </c>
      <c r="E16" s="4">
        <v>22982</v>
      </c>
      <c r="F16" s="4">
        <v>191344</v>
      </c>
      <c r="G16" s="5">
        <v>78</v>
      </c>
      <c r="H16" s="5">
        <v>12.5</v>
      </c>
      <c r="I16" s="5">
        <v>65.5</v>
      </c>
      <c r="J16" s="5">
        <v>7</v>
      </c>
      <c r="K16" s="5">
        <v>58.4</v>
      </c>
    </row>
    <row r="17" spans="1:11" s="1" customFormat="1">
      <c r="A17" s="3" t="s">
        <v>22</v>
      </c>
      <c r="B17" s="4">
        <v>259097</v>
      </c>
      <c r="C17" s="4">
        <v>44339</v>
      </c>
      <c r="D17" s="4">
        <v>214758</v>
      </c>
      <c r="E17" s="4">
        <v>22906</v>
      </c>
      <c r="F17" s="4">
        <v>191852</v>
      </c>
      <c r="G17" s="5">
        <v>72.5</v>
      </c>
      <c r="H17" s="5">
        <v>12.4</v>
      </c>
      <c r="I17" s="5">
        <v>60.1</v>
      </c>
      <c r="J17" s="5">
        <v>6.4</v>
      </c>
      <c r="K17" s="5">
        <v>53.7</v>
      </c>
    </row>
    <row r="18" spans="1:11" s="1" customFormat="1">
      <c r="A18" s="3" t="s">
        <v>23</v>
      </c>
      <c r="B18" s="4">
        <v>265963</v>
      </c>
      <c r="C18" s="4">
        <v>47580</v>
      </c>
      <c r="D18" s="4">
        <v>218383</v>
      </c>
      <c r="E18" s="4">
        <v>24746</v>
      </c>
      <c r="F18" s="4">
        <v>193637</v>
      </c>
      <c r="G18" s="5">
        <v>69.5</v>
      </c>
      <c r="H18" s="5">
        <v>12.4</v>
      </c>
      <c r="I18" s="5">
        <v>57.1</v>
      </c>
      <c r="J18" s="5">
        <v>6.5</v>
      </c>
      <c r="K18" s="5">
        <v>50.6</v>
      </c>
    </row>
    <row r="19" spans="1:11" s="1" customFormat="1">
      <c r="A19" s="3" t="s">
        <v>24</v>
      </c>
      <c r="B19" s="4">
        <v>270812</v>
      </c>
      <c r="C19" s="4">
        <v>46313</v>
      </c>
      <c r="D19" s="4">
        <v>224499</v>
      </c>
      <c r="E19" s="4">
        <v>25037</v>
      </c>
      <c r="F19" s="4">
        <v>199462</v>
      </c>
      <c r="G19" s="5">
        <v>69.900000000000006</v>
      </c>
      <c r="H19" s="5">
        <v>11.9</v>
      </c>
      <c r="I19" s="5">
        <v>57.9</v>
      </c>
      <c r="J19" s="5">
        <v>6.5</v>
      </c>
      <c r="K19" s="5">
        <v>51.4</v>
      </c>
    </row>
    <row r="20" spans="1:11" s="1" customFormat="1">
      <c r="A20" s="3" t="s">
        <v>25</v>
      </c>
      <c r="B20" s="4">
        <v>274366</v>
      </c>
      <c r="C20" s="4">
        <v>47751</v>
      </c>
      <c r="D20" s="4">
        <v>226616</v>
      </c>
      <c r="E20" s="4">
        <v>23607</v>
      </c>
      <c r="F20" s="4">
        <v>203009</v>
      </c>
      <c r="G20" s="5">
        <v>67.400000000000006</v>
      </c>
      <c r="H20" s="5">
        <v>11.7</v>
      </c>
      <c r="I20" s="5">
        <v>55.7</v>
      </c>
      <c r="J20" s="5">
        <v>5.8</v>
      </c>
      <c r="K20" s="5">
        <v>49.9</v>
      </c>
    </row>
    <row r="21" spans="1:11" s="1" customFormat="1">
      <c r="A21" s="3" t="s">
        <v>26</v>
      </c>
      <c r="B21" s="4">
        <v>272693</v>
      </c>
      <c r="C21" s="4">
        <v>50537</v>
      </c>
      <c r="D21" s="4">
        <v>222156</v>
      </c>
      <c r="E21" s="4">
        <v>23758</v>
      </c>
      <c r="F21" s="4">
        <v>198398</v>
      </c>
      <c r="G21" s="5">
        <v>62.1</v>
      </c>
      <c r="H21" s="5">
        <v>11.5</v>
      </c>
      <c r="I21" s="5">
        <v>50.6</v>
      </c>
      <c r="J21" s="5">
        <v>5.4</v>
      </c>
      <c r="K21" s="5">
        <v>45.2</v>
      </c>
    </row>
    <row r="22" spans="1:11" s="1" customFormat="1">
      <c r="A22" s="3" t="s">
        <v>27</v>
      </c>
      <c r="B22" s="4">
        <v>272252</v>
      </c>
      <c r="C22" s="4">
        <v>52931</v>
      </c>
      <c r="D22" s="4">
        <v>219320</v>
      </c>
      <c r="E22" s="4">
        <v>23035</v>
      </c>
      <c r="F22" s="4">
        <v>196285</v>
      </c>
      <c r="G22" s="5">
        <v>58.6</v>
      </c>
      <c r="H22" s="5">
        <v>11.4</v>
      </c>
      <c r="I22" s="5">
        <v>47.2</v>
      </c>
      <c r="J22" s="5">
        <v>5</v>
      </c>
      <c r="K22" s="5">
        <v>42.3</v>
      </c>
    </row>
    <row r="23" spans="1:11" s="1" customFormat="1">
      <c r="A23" s="3" t="s">
        <v>28</v>
      </c>
      <c r="B23" s="4">
        <v>279666</v>
      </c>
      <c r="C23" s="4">
        <v>53329</v>
      </c>
      <c r="D23" s="4">
        <v>226336</v>
      </c>
      <c r="E23" s="4">
        <v>25438</v>
      </c>
      <c r="F23" s="4">
        <v>200898</v>
      </c>
      <c r="G23" s="5">
        <v>59</v>
      </c>
      <c r="H23" s="5">
        <v>11.2</v>
      </c>
      <c r="I23" s="5">
        <v>47.7</v>
      </c>
      <c r="J23" s="5">
        <v>5.4</v>
      </c>
      <c r="K23" s="5">
        <v>42.4</v>
      </c>
    </row>
    <row r="24" spans="1:11" s="1" customFormat="1">
      <c r="A24" s="3" t="s">
        <v>29</v>
      </c>
      <c r="B24" s="4">
        <v>287465</v>
      </c>
      <c r="C24" s="4">
        <v>52764</v>
      </c>
      <c r="D24" s="4">
        <v>234701</v>
      </c>
      <c r="E24" s="4">
        <v>26044</v>
      </c>
      <c r="F24" s="4">
        <v>208657</v>
      </c>
      <c r="G24" s="5">
        <v>56.9</v>
      </c>
      <c r="H24" s="5">
        <v>10.4</v>
      </c>
      <c r="I24" s="5">
        <v>46.4</v>
      </c>
      <c r="J24" s="5">
        <v>5.2</v>
      </c>
      <c r="K24" s="5">
        <v>41.3</v>
      </c>
    </row>
    <row r="25" spans="1:11" s="1" customFormat="1">
      <c r="A25" s="3" t="s">
        <v>30</v>
      </c>
      <c r="B25" s="4">
        <v>290525</v>
      </c>
      <c r="C25" s="4">
        <v>53686</v>
      </c>
      <c r="D25" s="4">
        <v>236840</v>
      </c>
      <c r="E25" s="4">
        <v>26523</v>
      </c>
      <c r="F25" s="4">
        <v>210317</v>
      </c>
      <c r="G25" s="5">
        <v>54.3</v>
      </c>
      <c r="H25" s="5">
        <v>10</v>
      </c>
      <c r="I25" s="5">
        <v>44.3</v>
      </c>
      <c r="J25" s="5">
        <v>5</v>
      </c>
      <c r="K25" s="5">
        <v>39.299999999999997</v>
      </c>
    </row>
    <row r="26" spans="1:11" s="1" customFormat="1">
      <c r="A26" s="3" t="s">
        <v>31</v>
      </c>
      <c r="B26" s="4">
        <v>292648</v>
      </c>
      <c r="C26" s="4">
        <v>54291</v>
      </c>
      <c r="D26" s="4">
        <v>238357</v>
      </c>
      <c r="E26" s="4">
        <v>27253</v>
      </c>
      <c r="F26" s="4">
        <v>211104</v>
      </c>
      <c r="G26" s="5">
        <v>53.4</v>
      </c>
      <c r="H26" s="5">
        <v>9.9</v>
      </c>
      <c r="I26" s="5">
        <v>43.5</v>
      </c>
      <c r="J26" s="5">
        <v>5</v>
      </c>
      <c r="K26" s="5">
        <v>38.6</v>
      </c>
    </row>
    <row r="27" spans="1:11" s="1" customFormat="1">
      <c r="A27" s="3" t="s">
        <v>32</v>
      </c>
      <c r="B27" s="4">
        <v>302928</v>
      </c>
      <c r="C27" s="4">
        <v>54918</v>
      </c>
      <c r="D27" s="4">
        <v>248010</v>
      </c>
      <c r="E27" s="4">
        <v>29663</v>
      </c>
      <c r="F27" s="4">
        <v>218347</v>
      </c>
      <c r="G27" s="5">
        <v>51.6</v>
      </c>
      <c r="H27" s="5">
        <v>9.4</v>
      </c>
      <c r="I27" s="5">
        <v>42.3</v>
      </c>
      <c r="J27" s="5">
        <v>5.0999999999999996</v>
      </c>
      <c r="K27" s="5">
        <v>37.200000000000003</v>
      </c>
    </row>
    <row r="28" spans="1:11" s="1" customFormat="1">
      <c r="A28" s="3" t="s">
        <v>33</v>
      </c>
      <c r="B28" s="4">
        <v>310324</v>
      </c>
      <c r="C28" s="4">
        <v>56345</v>
      </c>
      <c r="D28" s="4">
        <v>253978</v>
      </c>
      <c r="E28" s="4">
        <v>32027</v>
      </c>
      <c r="F28" s="4">
        <v>221951</v>
      </c>
      <c r="G28" s="5">
        <v>50.1</v>
      </c>
      <c r="H28" s="5">
        <v>9.1</v>
      </c>
      <c r="I28" s="5">
        <v>41</v>
      </c>
      <c r="J28" s="5">
        <v>5.2</v>
      </c>
      <c r="K28" s="5">
        <v>35.799999999999997</v>
      </c>
    </row>
    <row r="29" spans="1:11" s="1" customFormat="1">
      <c r="A29" s="3" t="s">
        <v>34</v>
      </c>
      <c r="B29" s="4">
        <v>316059</v>
      </c>
      <c r="C29" s="4">
        <v>59210</v>
      </c>
      <c r="D29" s="4">
        <v>256849</v>
      </c>
      <c r="E29" s="4">
        <v>34794</v>
      </c>
      <c r="F29" s="4">
        <v>222055</v>
      </c>
      <c r="G29" s="5">
        <v>47.7</v>
      </c>
      <c r="H29" s="5">
        <v>8.9</v>
      </c>
      <c r="I29" s="5">
        <v>38.700000000000003</v>
      </c>
      <c r="J29" s="5">
        <v>5.2</v>
      </c>
      <c r="K29" s="5">
        <v>33.5</v>
      </c>
    </row>
    <row r="30" spans="1:11" s="1" customFormat="1">
      <c r="A30" s="3" t="s">
        <v>35</v>
      </c>
      <c r="B30" s="4">
        <v>322318</v>
      </c>
      <c r="C30" s="4">
        <v>61540</v>
      </c>
      <c r="D30" s="4">
        <v>260778</v>
      </c>
      <c r="E30" s="4">
        <v>39100</v>
      </c>
      <c r="F30" s="4">
        <v>221678</v>
      </c>
      <c r="G30" s="5">
        <v>45.4</v>
      </c>
      <c r="H30" s="5">
        <v>8.6999999999999993</v>
      </c>
      <c r="I30" s="5">
        <v>36.700000000000003</v>
      </c>
      <c r="J30" s="5">
        <v>5.5</v>
      </c>
      <c r="K30" s="5">
        <v>31.2</v>
      </c>
    </row>
    <row r="31" spans="1:11" s="1" customFormat="1">
      <c r="A31" s="3" t="s">
        <v>36</v>
      </c>
      <c r="B31" s="4">
        <v>328498</v>
      </c>
      <c r="C31" s="4">
        <v>64784</v>
      </c>
      <c r="D31" s="4">
        <v>263714</v>
      </c>
      <c r="E31" s="4">
        <v>42169</v>
      </c>
      <c r="F31" s="4">
        <v>221545</v>
      </c>
      <c r="G31" s="5">
        <v>42</v>
      </c>
      <c r="H31" s="5">
        <v>8.3000000000000007</v>
      </c>
      <c r="I31" s="5">
        <v>33.700000000000003</v>
      </c>
      <c r="J31" s="5">
        <v>5.4</v>
      </c>
      <c r="K31" s="5">
        <v>28.3</v>
      </c>
    </row>
    <row r="32" spans="1:11" s="1" customFormat="1">
      <c r="A32" s="3" t="s">
        <v>37</v>
      </c>
      <c r="B32" s="4">
        <v>340445</v>
      </c>
      <c r="C32" s="4">
        <v>73819</v>
      </c>
      <c r="D32" s="4">
        <v>266626</v>
      </c>
      <c r="E32" s="4">
        <v>46719</v>
      </c>
      <c r="F32" s="4">
        <v>219907</v>
      </c>
      <c r="G32" s="5">
        <v>40.6</v>
      </c>
      <c r="H32" s="5">
        <v>8.8000000000000007</v>
      </c>
      <c r="I32" s="5">
        <v>31.8</v>
      </c>
      <c r="J32" s="5">
        <v>5.6</v>
      </c>
      <c r="K32" s="5">
        <v>26.2</v>
      </c>
    </row>
    <row r="33" spans="1:11" s="1" customFormat="1">
      <c r="A33" s="3" t="s">
        <v>38</v>
      </c>
      <c r="B33" s="4">
        <v>368685</v>
      </c>
      <c r="C33" s="4">
        <v>79140</v>
      </c>
      <c r="D33" s="4">
        <v>289545</v>
      </c>
      <c r="E33" s="4">
        <v>52230</v>
      </c>
      <c r="F33" s="4">
        <v>237315</v>
      </c>
      <c r="G33" s="5">
        <v>41</v>
      </c>
      <c r="H33" s="5">
        <v>8.8000000000000007</v>
      </c>
      <c r="I33" s="5">
        <v>32.200000000000003</v>
      </c>
      <c r="J33" s="5">
        <v>5.8</v>
      </c>
      <c r="K33" s="5">
        <v>26.4</v>
      </c>
    </row>
    <row r="34" spans="1:11" s="1" customFormat="1">
      <c r="A34" s="3" t="s">
        <v>39</v>
      </c>
      <c r="B34" s="4">
        <v>365769</v>
      </c>
      <c r="C34" s="4">
        <v>87661</v>
      </c>
      <c r="D34" s="4">
        <v>278108</v>
      </c>
      <c r="E34" s="4">
        <v>54095</v>
      </c>
      <c r="F34" s="4">
        <v>224013</v>
      </c>
      <c r="G34" s="5">
        <v>37.200000000000003</v>
      </c>
      <c r="H34" s="5">
        <v>8.9</v>
      </c>
      <c r="I34" s="5">
        <v>28.3</v>
      </c>
      <c r="J34" s="5">
        <v>5.5</v>
      </c>
      <c r="K34" s="5">
        <v>22.8</v>
      </c>
    </row>
    <row r="35" spans="1:11" s="1" customFormat="1">
      <c r="A35" s="3" t="s">
        <v>40</v>
      </c>
      <c r="B35" s="4">
        <v>380921</v>
      </c>
      <c r="C35" s="4">
        <v>97723</v>
      </c>
      <c r="D35" s="4">
        <v>283198</v>
      </c>
      <c r="E35" s="4">
        <v>57714</v>
      </c>
      <c r="F35" s="4">
        <v>225484</v>
      </c>
      <c r="G35" s="5">
        <v>36.299999999999997</v>
      </c>
      <c r="H35" s="5">
        <v>9.3000000000000007</v>
      </c>
      <c r="I35" s="5">
        <v>27</v>
      </c>
      <c r="J35" s="5">
        <v>5.5</v>
      </c>
      <c r="K35" s="5">
        <v>21.5</v>
      </c>
    </row>
    <row r="36" spans="1:11" s="1" customFormat="1">
      <c r="A36" s="3" t="s">
        <v>41</v>
      </c>
      <c r="B36" s="4">
        <v>408176</v>
      </c>
      <c r="C36" s="4">
        <v>105140</v>
      </c>
      <c r="D36" s="4">
        <v>303037</v>
      </c>
      <c r="E36" s="4">
        <v>65518</v>
      </c>
      <c r="F36" s="4">
        <v>237519</v>
      </c>
      <c r="G36" s="5">
        <v>36.5</v>
      </c>
      <c r="H36" s="5">
        <v>9.4</v>
      </c>
      <c r="I36" s="5">
        <v>27.1</v>
      </c>
      <c r="J36" s="5">
        <v>5.9</v>
      </c>
      <c r="K36" s="5">
        <v>21.2</v>
      </c>
    </row>
    <row r="37" spans="1:11" s="1" customFormat="1">
      <c r="A37" s="3" t="s">
        <v>42</v>
      </c>
      <c r="B37" s="4">
        <v>435936</v>
      </c>
      <c r="C37" s="4">
        <v>113559</v>
      </c>
      <c r="D37" s="4">
        <v>322377</v>
      </c>
      <c r="E37" s="4">
        <v>71426</v>
      </c>
      <c r="F37" s="4">
        <v>250951</v>
      </c>
      <c r="G37" s="5">
        <v>35.700000000000003</v>
      </c>
      <c r="H37" s="5">
        <v>9.3000000000000007</v>
      </c>
      <c r="I37" s="5">
        <v>26.4</v>
      </c>
      <c r="J37" s="5">
        <v>5.9</v>
      </c>
      <c r="K37" s="5">
        <v>20.6</v>
      </c>
    </row>
    <row r="38" spans="1:11" s="1" customFormat="1">
      <c r="A38" s="3" t="s">
        <v>43</v>
      </c>
      <c r="B38" s="4">
        <v>466291</v>
      </c>
      <c r="C38" s="4">
        <v>125381</v>
      </c>
      <c r="D38" s="4">
        <v>340910</v>
      </c>
      <c r="E38" s="4">
        <v>75181</v>
      </c>
      <c r="F38" s="4">
        <v>265729</v>
      </c>
      <c r="G38" s="5">
        <v>34.4</v>
      </c>
      <c r="H38" s="5">
        <v>9.1999999999999993</v>
      </c>
      <c r="I38" s="5">
        <v>25.1</v>
      </c>
      <c r="J38" s="5">
        <v>5.5</v>
      </c>
      <c r="K38" s="5">
        <v>19.600000000000001</v>
      </c>
    </row>
    <row r="39" spans="1:11" s="1" customFormat="1">
      <c r="A39" s="3" t="s">
        <v>44</v>
      </c>
      <c r="B39" s="4">
        <v>483893</v>
      </c>
      <c r="C39" s="4">
        <v>140194</v>
      </c>
      <c r="D39" s="4">
        <v>343699</v>
      </c>
      <c r="E39" s="4">
        <v>80648</v>
      </c>
      <c r="F39" s="4">
        <v>263051</v>
      </c>
      <c r="G39" s="5">
        <v>32.6</v>
      </c>
      <c r="H39" s="5">
        <v>9.4</v>
      </c>
      <c r="I39" s="5">
        <v>23.1</v>
      </c>
      <c r="J39" s="5">
        <v>5.4</v>
      </c>
      <c r="K39" s="5">
        <v>17.7</v>
      </c>
    </row>
    <row r="40" spans="1:11" s="1" customFormat="1">
      <c r="A40" s="3" t="s">
        <v>45</v>
      </c>
      <c r="B40" s="4">
        <v>541925</v>
      </c>
      <c r="C40" s="4">
        <v>147225</v>
      </c>
      <c r="D40" s="4">
        <v>394700</v>
      </c>
      <c r="E40" s="4">
        <v>84993</v>
      </c>
      <c r="F40" s="4">
        <v>309707</v>
      </c>
      <c r="G40" s="5">
        <v>33.6</v>
      </c>
      <c r="H40" s="5">
        <v>9.1</v>
      </c>
      <c r="I40" s="5">
        <v>24.5</v>
      </c>
      <c r="J40" s="5">
        <v>5.3</v>
      </c>
      <c r="K40" s="5">
        <v>19.2</v>
      </c>
    </row>
    <row r="41" spans="1:11" s="1" customFormat="1">
      <c r="A41" s="3" t="s">
        <v>46</v>
      </c>
      <c r="B41" s="4">
        <v>628970</v>
      </c>
      <c r="C41" s="4">
        <v>151566</v>
      </c>
      <c r="D41" s="4">
        <v>477404</v>
      </c>
      <c r="E41" s="4">
        <v>94714</v>
      </c>
      <c r="F41" s="4">
        <v>382690</v>
      </c>
      <c r="G41" s="5">
        <v>35.1</v>
      </c>
      <c r="H41" s="5">
        <v>8.5</v>
      </c>
      <c r="I41" s="5">
        <v>26.7</v>
      </c>
      <c r="J41" s="5">
        <v>5.3</v>
      </c>
      <c r="K41" s="5">
        <v>21.4</v>
      </c>
    </row>
    <row r="42" spans="1:11" s="1" customFormat="1">
      <c r="A42" s="3" t="s">
        <v>47</v>
      </c>
      <c r="B42" s="4">
        <v>643561</v>
      </c>
      <c r="C42" s="4">
        <v>148052</v>
      </c>
      <c r="D42" s="4">
        <v>495509</v>
      </c>
      <c r="E42" s="4">
        <v>96702</v>
      </c>
      <c r="F42" s="4">
        <v>398807</v>
      </c>
      <c r="G42" s="5">
        <v>34</v>
      </c>
      <c r="H42" s="5">
        <v>7.8</v>
      </c>
      <c r="I42" s="5">
        <v>26.2</v>
      </c>
      <c r="J42" s="5">
        <v>5.0999999999999996</v>
      </c>
      <c r="K42" s="5">
        <v>21.1</v>
      </c>
    </row>
    <row r="43" spans="1:11" s="1" customFormat="1">
      <c r="A43" s="3" t="s">
        <v>48</v>
      </c>
      <c r="B43" s="4">
        <v>706398</v>
      </c>
      <c r="C43" s="4">
        <v>157294</v>
      </c>
      <c r="D43" s="4">
        <v>549104</v>
      </c>
      <c r="E43" s="4">
        <v>105004</v>
      </c>
      <c r="F43" s="4">
        <v>444100</v>
      </c>
      <c r="G43" s="5">
        <v>34.799999999999997</v>
      </c>
      <c r="H43" s="5">
        <v>7.8</v>
      </c>
      <c r="I43" s="5">
        <v>27.1</v>
      </c>
      <c r="J43" s="5">
        <v>5.2</v>
      </c>
      <c r="K43" s="5">
        <v>21.9</v>
      </c>
    </row>
    <row r="44" spans="1:11" s="1" customFormat="1">
      <c r="A44" s="3" t="s">
        <v>49</v>
      </c>
      <c r="B44" s="4">
        <v>776602</v>
      </c>
      <c r="C44" s="4">
        <v>169476</v>
      </c>
      <c r="D44" s="4">
        <v>607126</v>
      </c>
      <c r="E44" s="4">
        <v>115480</v>
      </c>
      <c r="F44" s="4">
        <v>491646</v>
      </c>
      <c r="G44" s="5">
        <v>34.1</v>
      </c>
      <c r="H44" s="5">
        <v>7.4</v>
      </c>
      <c r="I44" s="5">
        <v>26.6</v>
      </c>
      <c r="J44" s="5">
        <v>5.0999999999999996</v>
      </c>
      <c r="K44" s="5">
        <v>21.6</v>
      </c>
    </row>
    <row r="45" spans="1:11" s="1" customFormat="1">
      <c r="A45" s="3" t="s">
        <v>50</v>
      </c>
      <c r="B45" s="4">
        <v>829467</v>
      </c>
      <c r="C45" s="4">
        <v>189161</v>
      </c>
      <c r="D45" s="4">
        <v>640306</v>
      </c>
      <c r="E45" s="4">
        <v>115594</v>
      </c>
      <c r="F45" s="4">
        <v>524712</v>
      </c>
      <c r="G45" s="5">
        <v>32.299999999999997</v>
      </c>
      <c r="H45" s="5">
        <v>7.4</v>
      </c>
      <c r="I45" s="5">
        <v>24.9</v>
      </c>
      <c r="J45" s="5">
        <v>4.5</v>
      </c>
      <c r="K45" s="5">
        <v>20.399999999999999</v>
      </c>
    </row>
    <row r="46" spans="1:11" s="1" customFormat="1">
      <c r="A46" s="3" t="s">
        <v>51</v>
      </c>
      <c r="B46" s="4">
        <v>909041</v>
      </c>
      <c r="C46" s="4">
        <v>197118</v>
      </c>
      <c r="D46" s="4">
        <v>711923</v>
      </c>
      <c r="E46" s="4">
        <v>120846</v>
      </c>
      <c r="F46" s="4">
        <v>591077</v>
      </c>
      <c r="G46" s="5">
        <v>32.5</v>
      </c>
      <c r="H46" s="5">
        <v>7</v>
      </c>
      <c r="I46" s="5">
        <v>25.5</v>
      </c>
      <c r="J46" s="5">
        <v>4.3</v>
      </c>
      <c r="K46" s="5">
        <v>21.1</v>
      </c>
    </row>
    <row r="47" spans="1:11" s="1" customFormat="1">
      <c r="A47" s="3" t="s">
        <v>52</v>
      </c>
      <c r="B47" s="4">
        <v>994828</v>
      </c>
      <c r="C47" s="4">
        <v>205418</v>
      </c>
      <c r="D47" s="4">
        <v>789410</v>
      </c>
      <c r="E47" s="4">
        <v>124466</v>
      </c>
      <c r="F47" s="4">
        <v>664944</v>
      </c>
      <c r="G47" s="5">
        <v>31.7</v>
      </c>
      <c r="H47" s="5">
        <v>6.5</v>
      </c>
      <c r="I47" s="5">
        <v>25.2</v>
      </c>
      <c r="J47" s="5">
        <v>4</v>
      </c>
      <c r="K47" s="5">
        <v>21.2</v>
      </c>
    </row>
    <row r="48" spans="1:11" s="1" customFormat="1">
      <c r="A48" s="3" t="s">
        <v>53</v>
      </c>
      <c r="B48" s="4">
        <v>1137315</v>
      </c>
      <c r="C48" s="4">
        <v>212740</v>
      </c>
      <c r="D48" s="4">
        <v>924575</v>
      </c>
      <c r="E48" s="4">
        <v>134497</v>
      </c>
      <c r="F48" s="4">
        <v>790078</v>
      </c>
      <c r="G48" s="5">
        <v>34.299999999999997</v>
      </c>
      <c r="H48" s="5">
        <v>6.4</v>
      </c>
      <c r="I48" s="5">
        <v>27.9</v>
      </c>
      <c r="J48" s="5">
        <v>4.0999999999999996</v>
      </c>
      <c r="K48" s="5">
        <v>23.8</v>
      </c>
    </row>
    <row r="49" spans="1:11" s="1" customFormat="1">
      <c r="A49" s="3" t="s">
        <v>54</v>
      </c>
      <c r="B49" s="4">
        <v>1371660</v>
      </c>
      <c r="C49" s="4">
        <v>234392</v>
      </c>
      <c r="D49" s="4">
        <v>1137268</v>
      </c>
      <c r="E49" s="4">
        <v>155527</v>
      </c>
      <c r="F49" s="4">
        <v>981741</v>
      </c>
      <c r="G49" s="5">
        <v>38.700000000000003</v>
      </c>
      <c r="H49" s="5">
        <v>6.6</v>
      </c>
      <c r="I49" s="5">
        <v>32.1</v>
      </c>
      <c r="J49" s="5">
        <v>4.4000000000000004</v>
      </c>
      <c r="K49" s="5">
        <v>27.7</v>
      </c>
    </row>
    <row r="50" spans="1:11" s="1" customFormat="1">
      <c r="A50" s="3" t="s">
        <v>55</v>
      </c>
      <c r="B50" s="4">
        <v>1564586</v>
      </c>
      <c r="C50" s="4">
        <v>257611</v>
      </c>
      <c r="D50" s="4">
        <v>1306975</v>
      </c>
      <c r="E50" s="4">
        <v>155122</v>
      </c>
      <c r="F50" s="4">
        <v>1151853</v>
      </c>
      <c r="G50" s="5">
        <v>39.6</v>
      </c>
      <c r="H50" s="5">
        <v>6.5</v>
      </c>
      <c r="I50" s="5">
        <v>33.1</v>
      </c>
      <c r="J50" s="5">
        <v>3.9</v>
      </c>
      <c r="K50" s="5">
        <v>29.1</v>
      </c>
    </row>
    <row r="51" spans="1:11" s="1" customFormat="1">
      <c r="A51" s="3" t="s">
        <v>56</v>
      </c>
      <c r="B51" s="4">
        <v>1817423</v>
      </c>
      <c r="C51" s="4">
        <v>310163</v>
      </c>
      <c r="D51" s="4">
        <v>1507260</v>
      </c>
      <c r="E51" s="4">
        <v>169806</v>
      </c>
      <c r="F51" s="4">
        <v>1337454</v>
      </c>
      <c r="G51" s="5">
        <v>42.6</v>
      </c>
      <c r="H51" s="5">
        <v>7.3</v>
      </c>
      <c r="I51" s="5">
        <v>35.299999999999997</v>
      </c>
      <c r="J51" s="5">
        <v>4</v>
      </c>
      <c r="K51" s="5">
        <v>31.3</v>
      </c>
    </row>
    <row r="52" spans="1:11" s="1" customFormat="1">
      <c r="A52" s="3" t="s">
        <v>57</v>
      </c>
      <c r="B52" s="4">
        <v>2120501</v>
      </c>
      <c r="C52" s="4">
        <v>379878</v>
      </c>
      <c r="D52" s="4">
        <v>1740623</v>
      </c>
      <c r="E52" s="4">
        <v>190855</v>
      </c>
      <c r="F52" s="4">
        <v>1549767</v>
      </c>
      <c r="G52" s="5">
        <v>46.7</v>
      </c>
      <c r="H52" s="5">
        <v>8.4</v>
      </c>
      <c r="I52" s="5">
        <v>38.4</v>
      </c>
      <c r="J52" s="5">
        <v>4.2</v>
      </c>
      <c r="K52" s="5">
        <v>34.200000000000003</v>
      </c>
    </row>
    <row r="53" spans="1:11" s="1" customFormat="1">
      <c r="A53" s="3" t="s">
        <v>58</v>
      </c>
      <c r="B53" s="4">
        <v>2345956</v>
      </c>
      <c r="C53" s="4">
        <v>456203</v>
      </c>
      <c r="D53" s="4">
        <v>1889753</v>
      </c>
      <c r="E53" s="4">
        <v>212040</v>
      </c>
      <c r="F53" s="4">
        <v>1677713</v>
      </c>
      <c r="G53" s="5">
        <v>49.1</v>
      </c>
      <c r="H53" s="5">
        <v>9.5</v>
      </c>
      <c r="I53" s="5">
        <v>39.5</v>
      </c>
      <c r="J53" s="5">
        <v>4.4000000000000004</v>
      </c>
      <c r="K53" s="5">
        <v>35.1</v>
      </c>
    </row>
    <row r="54" spans="1:11" s="1" customFormat="1">
      <c r="A54" s="3" t="s">
        <v>59</v>
      </c>
      <c r="B54" s="4">
        <v>2601104</v>
      </c>
      <c r="C54" s="4">
        <v>549487</v>
      </c>
      <c r="D54" s="4">
        <v>2051616</v>
      </c>
      <c r="E54" s="4">
        <v>229218</v>
      </c>
      <c r="F54" s="4">
        <v>1822398</v>
      </c>
      <c r="G54" s="5">
        <v>50.5</v>
      </c>
      <c r="H54" s="5">
        <v>10.7</v>
      </c>
      <c r="I54" s="5">
        <v>39.799999999999997</v>
      </c>
      <c r="J54" s="5">
        <v>4.4000000000000004</v>
      </c>
      <c r="K54" s="5">
        <v>35.4</v>
      </c>
    </row>
    <row r="55" spans="1:11" s="1" customFormat="1">
      <c r="A55" s="3" t="s">
        <v>60</v>
      </c>
      <c r="B55" s="4">
        <v>2867800</v>
      </c>
      <c r="C55" s="4">
        <v>677084</v>
      </c>
      <c r="D55" s="4">
        <v>2190716</v>
      </c>
      <c r="E55" s="4">
        <v>220088</v>
      </c>
      <c r="F55" s="4">
        <v>1970628</v>
      </c>
      <c r="G55" s="5">
        <v>51.5</v>
      </c>
      <c r="H55" s="5">
        <v>12.2</v>
      </c>
      <c r="I55" s="5">
        <v>39.299999999999997</v>
      </c>
      <c r="J55" s="5">
        <v>4</v>
      </c>
      <c r="K55" s="5">
        <v>35.4</v>
      </c>
    </row>
    <row r="56" spans="1:11" s="1" customFormat="1">
      <c r="A56" s="3" t="s">
        <v>61</v>
      </c>
      <c r="B56" s="4">
        <v>3206290</v>
      </c>
      <c r="C56" s="4">
        <v>794733</v>
      </c>
      <c r="D56" s="4">
        <v>2411558</v>
      </c>
      <c r="E56" s="4">
        <v>234410</v>
      </c>
      <c r="F56" s="4">
        <v>2177147</v>
      </c>
      <c r="G56" s="5">
        <v>54.2</v>
      </c>
      <c r="H56" s="5">
        <v>13.4</v>
      </c>
      <c r="I56" s="5">
        <v>40.799999999999997</v>
      </c>
      <c r="J56" s="5">
        <v>4</v>
      </c>
      <c r="K56" s="5">
        <v>36.799999999999997</v>
      </c>
    </row>
    <row r="57" spans="1:11" s="1" customFormat="1">
      <c r="A57" s="3" t="s">
        <v>62</v>
      </c>
      <c r="B57" s="4">
        <v>3598178</v>
      </c>
      <c r="C57" s="4">
        <v>909179</v>
      </c>
      <c r="D57" s="4">
        <v>2688999</v>
      </c>
      <c r="E57" s="4">
        <v>258591</v>
      </c>
      <c r="F57" s="4">
        <v>2430408</v>
      </c>
      <c r="G57" s="5">
        <v>58.9</v>
      </c>
      <c r="H57" s="5">
        <v>14.9</v>
      </c>
      <c r="I57" s="5">
        <v>44</v>
      </c>
      <c r="J57" s="5">
        <v>4.2</v>
      </c>
      <c r="K57" s="5">
        <v>39.799999999999997</v>
      </c>
    </row>
    <row r="58" spans="1:11" s="1" customFormat="1">
      <c r="A58" s="3" t="s">
        <v>63</v>
      </c>
      <c r="B58" s="4">
        <v>4001787</v>
      </c>
      <c r="C58" s="4">
        <v>1002050</v>
      </c>
      <c r="D58" s="4">
        <v>2999737</v>
      </c>
      <c r="E58" s="4">
        <v>296397</v>
      </c>
      <c r="F58" s="4">
        <v>2703341</v>
      </c>
      <c r="G58" s="5">
        <v>62.2</v>
      </c>
      <c r="H58" s="5">
        <v>15.6</v>
      </c>
      <c r="I58" s="5">
        <v>46.6</v>
      </c>
      <c r="J58" s="5">
        <v>4.5999999999999996</v>
      </c>
      <c r="K58" s="5">
        <v>42</v>
      </c>
    </row>
    <row r="59" spans="1:11" s="1" customFormat="1">
      <c r="A59" s="3" t="s">
        <v>64</v>
      </c>
      <c r="B59" s="4">
        <v>4351044</v>
      </c>
      <c r="C59" s="4">
        <v>1102647</v>
      </c>
      <c r="D59" s="4">
        <v>3248396</v>
      </c>
      <c r="E59" s="4">
        <v>325653</v>
      </c>
      <c r="F59" s="4">
        <v>2922744</v>
      </c>
      <c r="G59" s="5">
        <v>64</v>
      </c>
      <c r="H59" s="5">
        <v>16.2</v>
      </c>
      <c r="I59" s="5">
        <v>47.8</v>
      </c>
      <c r="J59" s="5">
        <v>4.8</v>
      </c>
      <c r="K59" s="5">
        <v>43</v>
      </c>
    </row>
    <row r="60" spans="1:11" s="1" customFormat="1">
      <c r="A60" s="3" t="s">
        <v>65</v>
      </c>
      <c r="B60" s="4">
        <v>4643307</v>
      </c>
      <c r="C60" s="4">
        <v>1210242</v>
      </c>
      <c r="D60" s="4">
        <v>3433065</v>
      </c>
      <c r="E60" s="4">
        <v>355150</v>
      </c>
      <c r="F60" s="4">
        <v>3077915</v>
      </c>
      <c r="G60" s="5">
        <v>64.5</v>
      </c>
      <c r="H60" s="5">
        <v>16.8</v>
      </c>
      <c r="I60" s="5">
        <v>47.7</v>
      </c>
      <c r="J60" s="5">
        <v>4.9000000000000004</v>
      </c>
      <c r="K60" s="5">
        <v>42.8</v>
      </c>
    </row>
    <row r="61" spans="1:11" s="1" customFormat="1">
      <c r="A61" s="3" t="s">
        <v>66</v>
      </c>
      <c r="B61" s="4">
        <v>4920586</v>
      </c>
      <c r="C61" s="4">
        <v>1316208</v>
      </c>
      <c r="D61" s="4">
        <v>3604378</v>
      </c>
      <c r="E61" s="4">
        <v>374114</v>
      </c>
      <c r="F61" s="4">
        <v>3230264</v>
      </c>
      <c r="G61" s="5">
        <v>64.900000000000006</v>
      </c>
      <c r="H61" s="5">
        <v>17.399999999999999</v>
      </c>
      <c r="I61" s="5">
        <v>47.5</v>
      </c>
      <c r="J61" s="5">
        <v>4.9000000000000004</v>
      </c>
      <c r="K61" s="5">
        <v>42.6</v>
      </c>
    </row>
    <row r="62" spans="1:11" s="1" customFormat="1">
      <c r="A62" s="3" t="s">
        <v>67</v>
      </c>
      <c r="B62" s="4">
        <v>5181465</v>
      </c>
      <c r="C62" s="4">
        <v>1447392</v>
      </c>
      <c r="D62" s="4">
        <v>3734073</v>
      </c>
      <c r="E62" s="4">
        <v>390924</v>
      </c>
      <c r="F62" s="4">
        <v>3343149</v>
      </c>
      <c r="G62" s="5">
        <v>64.900000000000006</v>
      </c>
      <c r="H62" s="5">
        <v>18.100000000000001</v>
      </c>
      <c r="I62" s="5">
        <v>46.8</v>
      </c>
      <c r="J62" s="5">
        <v>4.9000000000000004</v>
      </c>
      <c r="K62" s="5">
        <v>41.9</v>
      </c>
    </row>
    <row r="63" spans="1:11" s="1" customFormat="1">
      <c r="A63" s="3" t="s">
        <v>68</v>
      </c>
      <c r="B63" s="4">
        <v>5369206</v>
      </c>
      <c r="C63" s="4">
        <v>1596862</v>
      </c>
      <c r="D63" s="4">
        <v>3772344</v>
      </c>
      <c r="E63" s="4">
        <v>424518</v>
      </c>
      <c r="F63" s="4">
        <v>3347826</v>
      </c>
      <c r="G63" s="5">
        <v>63.3</v>
      </c>
      <c r="H63" s="5">
        <v>18.8</v>
      </c>
      <c r="I63" s="5">
        <v>44.5</v>
      </c>
      <c r="J63" s="5">
        <v>5</v>
      </c>
      <c r="K63" s="5">
        <v>39.5</v>
      </c>
    </row>
    <row r="64" spans="1:11" s="1" customFormat="1">
      <c r="A64" s="3" t="s">
        <v>69</v>
      </c>
      <c r="B64" s="4">
        <v>5478189</v>
      </c>
      <c r="C64" s="4">
        <v>1757090</v>
      </c>
      <c r="D64" s="4">
        <v>3721099</v>
      </c>
      <c r="E64" s="4">
        <v>458182</v>
      </c>
      <c r="F64" s="4">
        <v>3262917</v>
      </c>
      <c r="G64" s="5">
        <v>61.2</v>
      </c>
      <c r="H64" s="5">
        <v>19.600000000000001</v>
      </c>
      <c r="I64" s="5">
        <v>41.6</v>
      </c>
      <c r="J64" s="5">
        <v>5.0999999999999996</v>
      </c>
      <c r="K64" s="5">
        <v>36.4</v>
      </c>
    </row>
    <row r="65" spans="1:11" s="1" customFormat="1">
      <c r="A65" s="3" t="s">
        <v>70</v>
      </c>
      <c r="B65" s="4">
        <v>5605523</v>
      </c>
      <c r="C65" s="4">
        <v>1973160</v>
      </c>
      <c r="D65" s="4">
        <v>3632363</v>
      </c>
      <c r="E65" s="4">
        <v>496644</v>
      </c>
      <c r="F65" s="4">
        <v>3135719</v>
      </c>
      <c r="G65" s="5">
        <v>58.9</v>
      </c>
      <c r="H65" s="5">
        <v>20.7</v>
      </c>
      <c r="I65" s="5">
        <v>38.200000000000003</v>
      </c>
      <c r="J65" s="5">
        <v>5.2</v>
      </c>
      <c r="K65" s="5">
        <v>33</v>
      </c>
    </row>
    <row r="66" spans="1:11" s="1" customFormat="1">
      <c r="A66" s="3" t="s">
        <v>71</v>
      </c>
      <c r="B66" s="4">
        <v>5628700</v>
      </c>
      <c r="C66" s="4">
        <v>2218896</v>
      </c>
      <c r="D66" s="4">
        <v>3409804</v>
      </c>
      <c r="E66" s="4">
        <v>511413</v>
      </c>
      <c r="F66" s="4">
        <v>2898391</v>
      </c>
      <c r="G66" s="5">
        <v>55.5</v>
      </c>
      <c r="H66" s="5">
        <v>21.9</v>
      </c>
      <c r="I66" s="5">
        <v>33.6</v>
      </c>
      <c r="J66" s="5">
        <v>5</v>
      </c>
      <c r="K66" s="5">
        <v>28.6</v>
      </c>
    </row>
    <row r="67" spans="1:11" s="1" customFormat="1">
      <c r="A67" s="3" t="s">
        <v>72</v>
      </c>
      <c r="B67" s="4">
        <v>5769881</v>
      </c>
      <c r="C67" s="4">
        <v>2450266</v>
      </c>
      <c r="D67" s="4">
        <v>3319615</v>
      </c>
      <c r="E67" s="4">
        <v>534135</v>
      </c>
      <c r="F67" s="4">
        <v>2785480</v>
      </c>
      <c r="G67" s="5">
        <v>54.6</v>
      </c>
      <c r="H67" s="5">
        <v>23.2</v>
      </c>
      <c r="I67" s="5">
        <v>31.4</v>
      </c>
      <c r="J67" s="5">
        <v>5.0999999999999996</v>
      </c>
      <c r="K67" s="5">
        <v>26.4</v>
      </c>
    </row>
    <row r="68" spans="1:11" s="1" customFormat="1">
      <c r="A68" s="3" t="s">
        <v>73</v>
      </c>
      <c r="B68" s="4">
        <v>6198401</v>
      </c>
      <c r="C68" s="4">
        <v>2657974</v>
      </c>
      <c r="D68" s="4">
        <v>3540427</v>
      </c>
      <c r="E68" s="4">
        <v>604191</v>
      </c>
      <c r="F68" s="4">
        <v>2936235</v>
      </c>
      <c r="G68" s="5">
        <v>57</v>
      </c>
      <c r="H68" s="5">
        <v>24.4</v>
      </c>
      <c r="I68" s="5">
        <v>32.5</v>
      </c>
      <c r="J68" s="5">
        <v>5.6</v>
      </c>
      <c r="K68" s="5">
        <v>27</v>
      </c>
    </row>
    <row r="69" spans="1:11" s="1" customFormat="1">
      <c r="A69" s="3" t="s">
        <v>74</v>
      </c>
      <c r="B69" s="4">
        <v>6760014</v>
      </c>
      <c r="C69" s="4">
        <v>2846570</v>
      </c>
      <c r="D69" s="4">
        <v>3913443</v>
      </c>
      <c r="E69" s="4">
        <v>656116</v>
      </c>
      <c r="F69" s="4">
        <v>3257327</v>
      </c>
      <c r="G69" s="5">
        <v>59.7</v>
      </c>
      <c r="H69" s="5">
        <v>25.1</v>
      </c>
      <c r="I69" s="5">
        <v>34.5</v>
      </c>
      <c r="J69" s="5">
        <v>5.8</v>
      </c>
      <c r="K69" s="5">
        <v>28.7</v>
      </c>
    </row>
    <row r="70" spans="1:11" s="1" customFormat="1">
      <c r="A70" s="3" t="s">
        <v>75</v>
      </c>
      <c r="B70" s="4">
        <v>7354657</v>
      </c>
      <c r="C70" s="4">
        <v>3059113</v>
      </c>
      <c r="D70" s="4">
        <v>4295544</v>
      </c>
      <c r="E70" s="4">
        <v>700341</v>
      </c>
      <c r="F70" s="4">
        <v>3595203</v>
      </c>
      <c r="G70" s="5">
        <v>60.8</v>
      </c>
      <c r="H70" s="5">
        <v>25.3</v>
      </c>
      <c r="I70" s="5">
        <v>35.5</v>
      </c>
      <c r="J70" s="5">
        <v>5.8</v>
      </c>
      <c r="K70" s="5">
        <v>29.7</v>
      </c>
    </row>
    <row r="71" spans="1:11" s="1" customFormat="1">
      <c r="A71" s="3" t="s">
        <v>76</v>
      </c>
      <c r="B71" s="4">
        <v>7905300</v>
      </c>
      <c r="C71" s="4">
        <v>3313088</v>
      </c>
      <c r="D71" s="4">
        <v>4592212</v>
      </c>
      <c r="E71" s="4">
        <v>736360</v>
      </c>
      <c r="F71" s="4">
        <v>3855852</v>
      </c>
      <c r="G71" s="5">
        <v>61.3</v>
      </c>
      <c r="H71" s="5">
        <v>25.7</v>
      </c>
      <c r="I71" s="5">
        <v>35.6</v>
      </c>
      <c r="J71" s="5">
        <v>5.7</v>
      </c>
      <c r="K71" s="5">
        <v>29.9</v>
      </c>
    </row>
    <row r="72" spans="1:11" s="1" customFormat="1">
      <c r="A72" s="3" t="s">
        <v>77</v>
      </c>
      <c r="B72" s="4">
        <v>8451350</v>
      </c>
      <c r="C72" s="4">
        <v>3622378</v>
      </c>
      <c r="D72" s="4">
        <v>4828972</v>
      </c>
      <c r="E72" s="4">
        <v>768924</v>
      </c>
      <c r="F72" s="4">
        <v>4060048</v>
      </c>
      <c r="G72" s="5">
        <v>61.8</v>
      </c>
      <c r="H72" s="5">
        <v>26.5</v>
      </c>
      <c r="I72" s="5">
        <v>35.299999999999997</v>
      </c>
      <c r="J72" s="5">
        <v>5.6</v>
      </c>
      <c r="K72" s="5">
        <v>29.7</v>
      </c>
    </row>
    <row r="73" spans="1:11" s="1" customFormat="1">
      <c r="A73" s="3" t="s">
        <v>78</v>
      </c>
      <c r="B73" s="4">
        <v>8950744</v>
      </c>
      <c r="C73" s="4">
        <v>3915615</v>
      </c>
      <c r="D73" s="4">
        <v>5035129</v>
      </c>
      <c r="E73" s="4">
        <v>779632</v>
      </c>
      <c r="F73" s="4">
        <v>4255497</v>
      </c>
      <c r="G73" s="5">
        <v>62.5</v>
      </c>
      <c r="H73" s="5">
        <v>27.3</v>
      </c>
      <c r="I73" s="5">
        <v>35.200000000000003</v>
      </c>
      <c r="J73" s="5">
        <v>5.4</v>
      </c>
      <c r="K73" s="5">
        <v>29.7</v>
      </c>
    </row>
    <row r="74" spans="1:11" s="1" customFormat="1">
      <c r="A74" s="3" t="s">
        <v>79</v>
      </c>
      <c r="B74" s="4">
        <v>9986082</v>
      </c>
      <c r="C74" s="4">
        <v>4183032</v>
      </c>
      <c r="D74" s="4">
        <v>5803050</v>
      </c>
      <c r="E74" s="4">
        <v>491127</v>
      </c>
      <c r="F74" s="4">
        <v>5311923</v>
      </c>
      <c r="G74" s="5">
        <v>67.7</v>
      </c>
      <c r="H74" s="5">
        <v>28.4</v>
      </c>
      <c r="I74" s="5">
        <v>39.299999999999997</v>
      </c>
      <c r="J74" s="5">
        <v>3.3</v>
      </c>
      <c r="K74" s="5">
        <v>36</v>
      </c>
    </row>
    <row r="75" spans="1:11" s="1" customFormat="1">
      <c r="A75" s="3" t="s">
        <v>80</v>
      </c>
      <c r="B75" s="4">
        <v>11875851</v>
      </c>
      <c r="C75" s="4">
        <v>4331144</v>
      </c>
      <c r="D75" s="4">
        <v>7544707</v>
      </c>
      <c r="E75" s="4">
        <v>769160</v>
      </c>
      <c r="F75" s="4">
        <v>6775547</v>
      </c>
      <c r="G75" s="5">
        <v>82.4</v>
      </c>
      <c r="H75" s="5">
        <v>30</v>
      </c>
      <c r="I75" s="5">
        <v>52.3</v>
      </c>
      <c r="J75" s="5">
        <v>5.3</v>
      </c>
      <c r="K75" s="5">
        <v>47</v>
      </c>
    </row>
    <row r="76" spans="1:11" s="1" customFormat="1">
      <c r="A76" s="3" t="s">
        <v>81</v>
      </c>
      <c r="B76" s="4">
        <v>13528807</v>
      </c>
      <c r="C76" s="4">
        <v>4509926</v>
      </c>
      <c r="D76" s="4">
        <v>9018882</v>
      </c>
      <c r="E76" s="4">
        <v>811669</v>
      </c>
      <c r="F76" s="4">
        <v>8207213</v>
      </c>
      <c r="G76" s="5">
        <v>91.4</v>
      </c>
      <c r="H76" s="5">
        <v>30.5</v>
      </c>
      <c r="I76" s="5">
        <v>60.9</v>
      </c>
      <c r="J76" s="5">
        <v>5.5</v>
      </c>
      <c r="K76" s="5">
        <v>55.5</v>
      </c>
    </row>
    <row r="77" spans="1:11" s="1" customFormat="1">
      <c r="A77" s="3" t="s">
        <v>82</v>
      </c>
      <c r="B77" s="4">
        <v>14764222</v>
      </c>
      <c r="C77" s="4">
        <v>4636035</v>
      </c>
      <c r="D77" s="4">
        <v>10128187</v>
      </c>
      <c r="E77" s="4">
        <v>1664660</v>
      </c>
      <c r="F77" s="4">
        <v>8463527</v>
      </c>
      <c r="G77" s="5">
        <v>96</v>
      </c>
      <c r="H77" s="5">
        <v>30.1</v>
      </c>
      <c r="I77" s="5">
        <v>65.900000000000006</v>
      </c>
      <c r="J77" s="5">
        <v>10.8</v>
      </c>
      <c r="K77" s="5">
        <v>55</v>
      </c>
    </row>
    <row r="78" spans="1:11" s="1" customFormat="1">
      <c r="A78" s="3" t="s">
        <v>83</v>
      </c>
      <c r="B78" s="4">
        <v>16050921</v>
      </c>
      <c r="C78" s="4">
        <v>4769790</v>
      </c>
      <c r="D78" s="4">
        <v>11281131</v>
      </c>
      <c r="E78" s="4">
        <v>1645285</v>
      </c>
      <c r="F78" s="4">
        <v>9635846</v>
      </c>
      <c r="G78" s="5">
        <v>100.2</v>
      </c>
      <c r="H78" s="5">
        <v>29.8</v>
      </c>
      <c r="I78" s="5">
        <v>70.400000000000006</v>
      </c>
      <c r="J78" s="5">
        <v>10.3</v>
      </c>
      <c r="K78" s="5">
        <v>60.1</v>
      </c>
    </row>
    <row r="79" spans="1:11" s="1" customFormat="1">
      <c r="A79" s="3" t="s">
        <v>84</v>
      </c>
      <c r="B79" s="4">
        <v>16719434</v>
      </c>
      <c r="C79" s="4">
        <v>4736721</v>
      </c>
      <c r="D79" s="4">
        <v>11982713</v>
      </c>
      <c r="E79" s="4">
        <v>2072283</v>
      </c>
      <c r="F79" s="4">
        <v>9910430</v>
      </c>
      <c r="G79" s="5">
        <v>100.8</v>
      </c>
      <c r="H79" s="5">
        <v>28.6</v>
      </c>
      <c r="I79" s="5">
        <v>72.3</v>
      </c>
      <c r="J79" s="5">
        <v>12.5</v>
      </c>
      <c r="K79" s="5">
        <v>59.8</v>
      </c>
    </row>
    <row r="80" spans="1:11" s="1" customFormat="1">
      <c r="A80" s="3" t="s">
        <v>85</v>
      </c>
      <c r="B80" s="4">
        <v>17794483</v>
      </c>
      <c r="C80" s="4">
        <v>5014605</v>
      </c>
      <c r="D80" s="4">
        <v>12779877</v>
      </c>
      <c r="E80" s="4">
        <v>2451743</v>
      </c>
      <c r="F80" s="4">
        <v>10328134</v>
      </c>
      <c r="G80" s="5">
        <v>103.2</v>
      </c>
      <c r="H80" s="5">
        <v>29.1</v>
      </c>
      <c r="I80" s="5">
        <v>74.099999999999994</v>
      </c>
      <c r="J80" s="5">
        <v>14.2</v>
      </c>
      <c r="K80" s="5">
        <v>59.9</v>
      </c>
    </row>
    <row r="81" spans="1:11" s="1" customFormat="1">
      <c r="A81" s="3" t="s">
        <v>86</v>
      </c>
      <c r="B81" s="4">
        <v>18627577</v>
      </c>
      <c r="C81" s="4">
        <v>5121246</v>
      </c>
      <c r="D81" s="4">
        <v>13506331</v>
      </c>
      <c r="E81" s="4" t="s">
        <v>87</v>
      </c>
      <c r="F81" s="4" t="s">
        <v>87</v>
      </c>
      <c r="G81" s="5">
        <v>103.6</v>
      </c>
      <c r="H81" s="5">
        <v>28.5</v>
      </c>
      <c r="I81" s="5">
        <v>75.099999999999994</v>
      </c>
      <c r="J81" s="4" t="s">
        <v>87</v>
      </c>
      <c r="K81" s="4" t="s">
        <v>87</v>
      </c>
    </row>
    <row r="82" spans="1:11" s="1" customFormat="1">
      <c r="A82" s="3" t="s">
        <v>88</v>
      </c>
      <c r="B82" s="4">
        <v>19333800</v>
      </c>
      <c r="C82" s="4">
        <v>5225309</v>
      </c>
      <c r="D82" s="4">
        <v>14108492</v>
      </c>
      <c r="E82" s="4" t="s">
        <v>87</v>
      </c>
      <c r="F82" s="4" t="s">
        <v>87</v>
      </c>
      <c r="G82" s="5">
        <v>102.7</v>
      </c>
      <c r="H82" s="5">
        <v>27.8</v>
      </c>
      <c r="I82" s="5">
        <v>75</v>
      </c>
      <c r="J82" s="4" t="s">
        <v>87</v>
      </c>
      <c r="K82" s="4" t="s">
        <v>87</v>
      </c>
    </row>
    <row r="83" spans="1:11" s="1" customFormat="1">
      <c r="A83" s="3" t="s">
        <v>89</v>
      </c>
      <c r="B83" s="4">
        <v>20095062</v>
      </c>
      <c r="C83" s="4">
        <v>5390150</v>
      </c>
      <c r="D83" s="4">
        <v>14704912</v>
      </c>
      <c r="E83" s="4" t="s">
        <v>87</v>
      </c>
      <c r="F83" s="4" t="s">
        <v>87</v>
      </c>
      <c r="G83" s="5">
        <v>102</v>
      </c>
      <c r="H83" s="5">
        <v>27.3</v>
      </c>
      <c r="I83" s="5">
        <v>74.599999999999994</v>
      </c>
      <c r="J83" s="4" t="s">
        <v>87</v>
      </c>
      <c r="K83" s="4" t="s">
        <v>87</v>
      </c>
    </row>
    <row r="84" spans="1:11" s="1" customFormat="1">
      <c r="A84" s="3" t="s">
        <v>90</v>
      </c>
      <c r="B84" s="4">
        <v>20870355</v>
      </c>
      <c r="C84" s="4">
        <v>5555400</v>
      </c>
      <c r="D84" s="4">
        <v>15314954</v>
      </c>
      <c r="E84" s="4" t="s">
        <v>87</v>
      </c>
      <c r="F84" s="4" t="s">
        <v>87</v>
      </c>
      <c r="G84" s="5">
        <v>101.2</v>
      </c>
      <c r="H84" s="5">
        <v>26.9</v>
      </c>
      <c r="I84" s="5">
        <v>74.3</v>
      </c>
      <c r="J84" s="4" t="s">
        <v>87</v>
      </c>
      <c r="K84" s="4" t="s">
        <v>87</v>
      </c>
    </row>
    <row r="85" spans="1:11" s="1" customFormat="1">
      <c r="A85" s="3" t="s">
        <v>91</v>
      </c>
      <c r="B85" s="4">
        <v>21640282</v>
      </c>
      <c r="C85" s="4">
        <v>5681108</v>
      </c>
      <c r="D85" s="4">
        <v>15959174</v>
      </c>
      <c r="E85" s="4" t="s">
        <v>87</v>
      </c>
      <c r="F85" s="4" t="s">
        <v>87</v>
      </c>
      <c r="G85" s="5">
        <v>100.5</v>
      </c>
      <c r="H85" s="5">
        <v>26.4</v>
      </c>
      <c r="I85" s="5">
        <v>74.099999999999994</v>
      </c>
      <c r="J85" s="4" t="s">
        <v>87</v>
      </c>
      <c r="K85" s="4" t="s">
        <v>87</v>
      </c>
    </row>
    <row r="86" spans="1:11" s="1" customFormat="1">
      <c r="A86" s="6" t="s">
        <v>92</v>
      </c>
      <c r="B86" s="7">
        <v>22413109</v>
      </c>
      <c r="C86" s="7">
        <v>5778414</v>
      </c>
      <c r="D86" s="7">
        <v>16634696</v>
      </c>
      <c r="E86" s="7" t="s">
        <v>87</v>
      </c>
      <c r="F86" s="7" t="s">
        <v>87</v>
      </c>
      <c r="G86" s="8">
        <v>99.7</v>
      </c>
      <c r="H86" s="8">
        <v>25.7</v>
      </c>
      <c r="I86" s="8">
        <v>74</v>
      </c>
      <c r="J86" s="7" t="s">
        <v>87</v>
      </c>
      <c r="K86" s="7" t="s">
        <v>87</v>
      </c>
    </row>
    <row r="87" spans="1:11" s="1" customFormat="1" ht="13" customHeight="1">
      <c r="A87" s="9" t="s">
        <v>93</v>
      </c>
      <c r="B87" s="9"/>
      <c r="C87" s="9"/>
      <c r="D87" s="9"/>
      <c r="E87" s="9"/>
      <c r="F87" s="9"/>
      <c r="G87" s="9"/>
      <c r="H87" s="9"/>
      <c r="I87" s="9"/>
      <c r="J87" s="9"/>
    </row>
  </sheetData>
  <mergeCells count="11">
    <mergeCell ref="I3:K3"/>
    <mergeCell ref="A87:J87"/>
    <mergeCell ref="A1:K1"/>
    <mergeCell ref="A2:A4"/>
    <mergeCell ref="B2:F2"/>
    <mergeCell ref="G2:K2"/>
    <mergeCell ref="B3:B4"/>
    <mergeCell ref="C3:C4"/>
    <mergeCell ref="D3:F3"/>
    <mergeCell ref="G3:G4"/>
    <mergeCell ref="H3:H4"/>
  </mergeCells>
  <pageMargins left="0.5" right="0.5" top="0.5" bottom="0.5" header="0.5" footer="0.5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S79"/>
  <sheetViews>
    <sheetView tabSelected="1" showRuler="0" topLeftCell="A3" zoomScale="125" zoomScaleNormal="125" zoomScalePageLayoutView="125" workbookViewId="0">
      <selection activeCell="O10" sqref="O10"/>
    </sheetView>
  </sheetViews>
  <sheetFormatPr baseColWidth="10" defaultRowHeight="12" x14ac:dyDescent="0"/>
  <cols>
    <col min="18" max="18" width="19.1640625" bestFit="1" customWidth="1"/>
  </cols>
  <sheetData>
    <row r="4" spans="1:19">
      <c r="A4" t="s">
        <v>97</v>
      </c>
      <c r="B4" t="s">
        <v>101</v>
      </c>
      <c r="C4" t="s">
        <v>100</v>
      </c>
      <c r="N4" t="s">
        <v>97</v>
      </c>
      <c r="O4" t="s">
        <v>96</v>
      </c>
    </row>
    <row r="5" spans="1:19">
      <c r="A5" s="22">
        <v>14611</v>
      </c>
      <c r="B5" s="20">
        <f>Table!I5/100</f>
        <v>0.436</v>
      </c>
      <c r="C5" s="21">
        <f>AVERAGE(B$5:B$79)</f>
        <v>0.45206666666666689</v>
      </c>
      <c r="N5" s="19">
        <v>16803</v>
      </c>
      <c r="O5" s="20">
        <v>1.0609999999999999</v>
      </c>
    </row>
    <row r="6" spans="1:19">
      <c r="A6" s="22">
        <f>DATE(YEAR(A5)+1,1,1)</f>
        <v>14977</v>
      </c>
      <c r="B6" s="20">
        <f>Table!I6/100</f>
        <v>0.41499999999999998</v>
      </c>
      <c r="C6" s="21">
        <f t="shared" ref="C6:C69" si="0">AVERAGE(B$5:B$79)</f>
        <v>0.45206666666666689</v>
      </c>
      <c r="N6" s="19">
        <v>16438</v>
      </c>
      <c r="O6" s="20">
        <v>1.0390000000000001</v>
      </c>
      <c r="Q6" t="s">
        <v>98</v>
      </c>
    </row>
    <row r="7" spans="1:19">
      <c r="A7" s="22">
        <f t="shared" ref="A7:A70" si="1">DATE(YEAR(A6)+1,1,1)</f>
        <v>15342</v>
      </c>
      <c r="B7" s="20">
        <f>Table!I7/100</f>
        <v>0.45899999999999996</v>
      </c>
      <c r="C7" s="21">
        <f t="shared" si="0"/>
        <v>0.45206666666666689</v>
      </c>
      <c r="N7" s="19">
        <v>17168</v>
      </c>
      <c r="O7" s="20">
        <v>0.93900000000000006</v>
      </c>
    </row>
    <row r="8" spans="1:19">
      <c r="A8" s="22">
        <f t="shared" si="1"/>
        <v>15707</v>
      </c>
      <c r="B8" s="20">
        <f>Table!I8/100</f>
        <v>0.69200000000000006</v>
      </c>
      <c r="C8" s="21">
        <f t="shared" si="0"/>
        <v>0.45206666666666689</v>
      </c>
      <c r="N8" s="19">
        <v>16072</v>
      </c>
      <c r="O8" s="20">
        <v>0.8640000000000001</v>
      </c>
    </row>
    <row r="9" spans="1:19">
      <c r="A9" s="22">
        <f t="shared" si="1"/>
        <v>16072</v>
      </c>
      <c r="B9" s="20">
        <f>Table!I9/100</f>
        <v>0.8640000000000001</v>
      </c>
      <c r="C9" s="21">
        <f t="shared" si="0"/>
        <v>0.45206666666666689</v>
      </c>
      <c r="N9" s="19">
        <v>17533</v>
      </c>
      <c r="O9" s="20">
        <v>0.82400000000000007</v>
      </c>
      <c r="Q9" t="s">
        <v>99</v>
      </c>
    </row>
    <row r="10" spans="1:19">
      <c r="A10" s="22">
        <f t="shared" si="1"/>
        <v>16438</v>
      </c>
      <c r="B10" s="20">
        <f>Table!I10/100</f>
        <v>1.0390000000000001</v>
      </c>
      <c r="C10" s="21">
        <f t="shared" si="0"/>
        <v>0.45206666666666689</v>
      </c>
      <c r="N10" s="19">
        <v>18264</v>
      </c>
      <c r="O10" s="20">
        <v>0.78500000000000003</v>
      </c>
    </row>
    <row r="11" spans="1:19">
      <c r="A11" s="22">
        <f t="shared" si="1"/>
        <v>16803</v>
      </c>
      <c r="B11" s="20">
        <f>Table!I11/100</f>
        <v>1.0609999999999999</v>
      </c>
      <c r="C11" s="21">
        <f t="shared" si="0"/>
        <v>0.45206666666666689</v>
      </c>
      <c r="N11" s="19">
        <v>17899</v>
      </c>
      <c r="O11" s="20">
        <v>0.77400000000000002</v>
      </c>
    </row>
    <row r="12" spans="1:19">
      <c r="A12" s="22">
        <f t="shared" si="1"/>
        <v>17168</v>
      </c>
      <c r="B12" s="20">
        <f>Table!I12/100</f>
        <v>0.93900000000000006</v>
      </c>
      <c r="C12" s="21">
        <f t="shared" si="0"/>
        <v>0.45206666666666689</v>
      </c>
      <c r="N12" s="19">
        <v>41640</v>
      </c>
      <c r="O12" s="20">
        <v>0.72299999999999998</v>
      </c>
      <c r="Q12" t="s">
        <v>102</v>
      </c>
      <c r="R12" s="21">
        <f>B79-C79</f>
        <v>0.27093333333333308</v>
      </c>
      <c r="S12" t="s">
        <v>103</v>
      </c>
    </row>
    <row r="13" spans="1:19">
      <c r="A13" s="22">
        <f t="shared" si="1"/>
        <v>17533</v>
      </c>
      <c r="B13" s="20">
        <f>Table!I13/100</f>
        <v>0.82400000000000007</v>
      </c>
      <c r="C13" s="21">
        <f t="shared" si="0"/>
        <v>0.45206666666666689</v>
      </c>
      <c r="N13" s="19">
        <v>41275</v>
      </c>
      <c r="O13" s="20">
        <v>0.70400000000000007</v>
      </c>
    </row>
    <row r="14" spans="1:19">
      <c r="A14" s="22">
        <f t="shared" si="1"/>
        <v>17899</v>
      </c>
      <c r="B14" s="20">
        <f>Table!I14/100</f>
        <v>0.77400000000000002</v>
      </c>
      <c r="C14" s="21">
        <f t="shared" si="0"/>
        <v>0.45206666666666689</v>
      </c>
      <c r="N14" s="19">
        <v>15707</v>
      </c>
      <c r="O14" s="20">
        <v>0.69200000000000006</v>
      </c>
    </row>
    <row r="15" spans="1:19">
      <c r="A15" s="22">
        <f t="shared" si="1"/>
        <v>18264</v>
      </c>
      <c r="B15" s="20">
        <f>Table!I15/100</f>
        <v>0.78500000000000003</v>
      </c>
      <c r="C15" s="21">
        <f t="shared" si="0"/>
        <v>0.45206666666666689</v>
      </c>
      <c r="N15" s="19">
        <v>40909</v>
      </c>
      <c r="O15" s="20">
        <v>0.65900000000000003</v>
      </c>
    </row>
    <row r="16" spans="1:19">
      <c r="A16" s="22">
        <f t="shared" si="1"/>
        <v>18629</v>
      </c>
      <c r="B16" s="20">
        <f>Table!I16/100</f>
        <v>0.65500000000000003</v>
      </c>
      <c r="C16" s="21">
        <f t="shared" si="0"/>
        <v>0.45206666666666689</v>
      </c>
      <c r="N16" s="19">
        <v>18629</v>
      </c>
      <c r="O16" s="20">
        <v>0.65500000000000003</v>
      </c>
    </row>
    <row r="17" spans="1:15">
      <c r="A17" s="22">
        <f t="shared" si="1"/>
        <v>18994</v>
      </c>
      <c r="B17" s="20">
        <f>Table!I17/100</f>
        <v>0.60099999999999998</v>
      </c>
      <c r="C17" s="21">
        <f t="shared" si="0"/>
        <v>0.45206666666666689</v>
      </c>
      <c r="N17" s="19">
        <v>40544</v>
      </c>
      <c r="O17" s="20">
        <v>0.60899999999999999</v>
      </c>
    </row>
    <row r="18" spans="1:15">
      <c r="A18" s="22">
        <f t="shared" si="1"/>
        <v>19360</v>
      </c>
      <c r="B18" s="20">
        <f>Table!I18/100</f>
        <v>0.57100000000000006</v>
      </c>
      <c r="C18" s="21">
        <f t="shared" si="0"/>
        <v>0.45206666666666689</v>
      </c>
      <c r="N18" s="19">
        <v>18994</v>
      </c>
      <c r="O18" s="20">
        <v>0.60099999999999998</v>
      </c>
    </row>
    <row r="19" spans="1:15">
      <c r="A19" s="22">
        <f t="shared" si="1"/>
        <v>19725</v>
      </c>
      <c r="B19" s="20">
        <f>Table!I19/100</f>
        <v>0.57899999999999996</v>
      </c>
      <c r="C19" s="21">
        <f t="shared" si="0"/>
        <v>0.45206666666666689</v>
      </c>
      <c r="N19" s="19">
        <v>19725</v>
      </c>
      <c r="O19" s="20">
        <v>0.57899999999999996</v>
      </c>
    </row>
    <row r="20" spans="1:15">
      <c r="A20" s="22">
        <f t="shared" si="1"/>
        <v>20090</v>
      </c>
      <c r="B20" s="20">
        <f>Table!I20/100</f>
        <v>0.55700000000000005</v>
      </c>
      <c r="C20" s="21">
        <f t="shared" si="0"/>
        <v>0.45206666666666689</v>
      </c>
      <c r="N20" s="19">
        <v>19360</v>
      </c>
      <c r="O20" s="20">
        <v>0.57100000000000006</v>
      </c>
    </row>
    <row r="21" spans="1:15">
      <c r="A21" s="22">
        <f t="shared" si="1"/>
        <v>20455</v>
      </c>
      <c r="B21" s="20">
        <f>Table!I21/100</f>
        <v>0.50600000000000001</v>
      </c>
      <c r="C21" s="21">
        <f t="shared" si="0"/>
        <v>0.45206666666666689</v>
      </c>
      <c r="N21" s="19">
        <v>20090</v>
      </c>
      <c r="O21" s="20">
        <v>0.55700000000000005</v>
      </c>
    </row>
    <row r="22" spans="1:15">
      <c r="A22" s="22">
        <f t="shared" si="1"/>
        <v>20821</v>
      </c>
      <c r="B22" s="20">
        <f>Table!I22/100</f>
        <v>0.47200000000000003</v>
      </c>
      <c r="C22" s="21">
        <f t="shared" si="0"/>
        <v>0.45206666666666689</v>
      </c>
      <c r="N22" s="19">
        <v>40179</v>
      </c>
      <c r="O22" s="20">
        <v>0.52300000000000002</v>
      </c>
    </row>
    <row r="23" spans="1:15">
      <c r="A23" s="22">
        <f t="shared" si="1"/>
        <v>21186</v>
      </c>
      <c r="B23" s="20">
        <f>Table!I23/100</f>
        <v>0.47700000000000004</v>
      </c>
      <c r="C23" s="21">
        <f t="shared" si="0"/>
        <v>0.45206666666666689</v>
      </c>
      <c r="N23" s="19">
        <v>20455</v>
      </c>
      <c r="O23" s="20">
        <v>0.50600000000000001</v>
      </c>
    </row>
    <row r="24" spans="1:15">
      <c r="A24" s="22">
        <f t="shared" si="1"/>
        <v>21551</v>
      </c>
      <c r="B24" s="20">
        <f>Table!I24/100</f>
        <v>0.46399999999999997</v>
      </c>
      <c r="C24" s="21">
        <f t="shared" si="0"/>
        <v>0.45206666666666689</v>
      </c>
      <c r="N24" s="19">
        <v>34335</v>
      </c>
      <c r="O24" s="20">
        <v>0.47799999999999998</v>
      </c>
    </row>
    <row r="25" spans="1:15">
      <c r="A25" s="22">
        <f t="shared" si="1"/>
        <v>21916</v>
      </c>
      <c r="B25" s="20">
        <f>Table!I25/100</f>
        <v>0.44299999999999995</v>
      </c>
      <c r="C25" s="21">
        <f t="shared" si="0"/>
        <v>0.45206666666666689</v>
      </c>
      <c r="N25" s="19">
        <v>21186</v>
      </c>
      <c r="O25" s="20">
        <v>0.47700000000000004</v>
      </c>
    </row>
    <row r="26" spans="1:15">
      <c r="A26" s="22">
        <f t="shared" si="1"/>
        <v>22282</v>
      </c>
      <c r="B26" s="20">
        <f>Table!I26/100</f>
        <v>0.435</v>
      </c>
      <c r="C26" s="21">
        <f t="shared" si="0"/>
        <v>0.45206666666666689</v>
      </c>
      <c r="N26" s="19">
        <v>34700</v>
      </c>
      <c r="O26" s="20">
        <v>0.47700000000000004</v>
      </c>
    </row>
    <row r="27" spans="1:15">
      <c r="A27" s="22">
        <f t="shared" si="1"/>
        <v>22647</v>
      </c>
      <c r="B27" s="20">
        <f>Table!I27/100</f>
        <v>0.42299999999999999</v>
      </c>
      <c r="C27" s="21">
        <f t="shared" si="0"/>
        <v>0.45206666666666689</v>
      </c>
      <c r="N27" s="19">
        <v>35065</v>
      </c>
      <c r="O27" s="20">
        <v>0.47499999999999998</v>
      </c>
    </row>
    <row r="28" spans="1:15">
      <c r="A28" s="22">
        <f t="shared" si="1"/>
        <v>23012</v>
      </c>
      <c r="B28" s="20">
        <f>Table!I28/100</f>
        <v>0.41</v>
      </c>
      <c r="C28" s="21">
        <f t="shared" si="0"/>
        <v>0.45206666666666689</v>
      </c>
      <c r="N28" s="19">
        <v>20821</v>
      </c>
      <c r="O28" s="20">
        <v>0.47200000000000003</v>
      </c>
    </row>
    <row r="29" spans="1:15">
      <c r="A29" s="22">
        <f t="shared" si="1"/>
        <v>23377</v>
      </c>
      <c r="B29" s="20">
        <f>Table!I29/100</f>
        <v>0.38700000000000001</v>
      </c>
      <c r="C29" s="21">
        <f t="shared" si="0"/>
        <v>0.45206666666666689</v>
      </c>
      <c r="N29" s="19">
        <v>35431</v>
      </c>
      <c r="O29" s="20">
        <v>0.46799999999999997</v>
      </c>
    </row>
    <row r="30" spans="1:15">
      <c r="A30" s="22">
        <f t="shared" si="1"/>
        <v>23743</v>
      </c>
      <c r="B30" s="20">
        <f>Table!I30/100</f>
        <v>0.36700000000000005</v>
      </c>
      <c r="C30" s="21">
        <f t="shared" si="0"/>
        <v>0.45206666666666689</v>
      </c>
      <c r="N30" s="19">
        <v>33970</v>
      </c>
      <c r="O30" s="20">
        <v>0.46600000000000003</v>
      </c>
    </row>
    <row r="31" spans="1:15">
      <c r="A31" s="22">
        <f t="shared" si="1"/>
        <v>24108</v>
      </c>
      <c r="B31" s="20">
        <f>Table!I31/100</f>
        <v>0.33700000000000002</v>
      </c>
      <c r="C31" s="21">
        <f t="shared" si="0"/>
        <v>0.45206666666666689</v>
      </c>
      <c r="N31" s="19">
        <v>21551</v>
      </c>
      <c r="O31" s="20">
        <v>0.46399999999999997</v>
      </c>
    </row>
    <row r="32" spans="1:15">
      <c r="A32" s="22">
        <f t="shared" si="1"/>
        <v>24473</v>
      </c>
      <c r="B32" s="20">
        <f>Table!I32/100</f>
        <v>0.318</v>
      </c>
      <c r="C32" s="21">
        <f t="shared" si="0"/>
        <v>0.45206666666666689</v>
      </c>
      <c r="N32" s="19">
        <v>15342</v>
      </c>
      <c r="O32" s="20">
        <v>0.45899999999999996</v>
      </c>
    </row>
    <row r="33" spans="1:15">
      <c r="A33" s="22">
        <f t="shared" si="1"/>
        <v>24838</v>
      </c>
      <c r="B33" s="20">
        <f>Table!I33/100</f>
        <v>0.32200000000000001</v>
      </c>
      <c r="C33" s="21">
        <f t="shared" si="0"/>
        <v>0.45206666666666689</v>
      </c>
      <c r="N33" s="19">
        <v>35796</v>
      </c>
      <c r="O33" s="20">
        <v>0.44500000000000001</v>
      </c>
    </row>
    <row r="34" spans="1:15">
      <c r="A34" s="22">
        <f t="shared" si="1"/>
        <v>25204</v>
      </c>
      <c r="B34" s="20">
        <f>Table!I34/100</f>
        <v>0.28300000000000003</v>
      </c>
      <c r="C34" s="21">
        <f t="shared" si="0"/>
        <v>0.45206666666666689</v>
      </c>
      <c r="N34" s="19">
        <v>21916</v>
      </c>
      <c r="O34" s="20">
        <v>0.44299999999999995</v>
      </c>
    </row>
    <row r="35" spans="1:15">
      <c r="A35" s="22">
        <f t="shared" si="1"/>
        <v>25569</v>
      </c>
      <c r="B35" s="20">
        <f>Table!I35/100</f>
        <v>0.27</v>
      </c>
      <c r="C35" s="21">
        <f t="shared" si="0"/>
        <v>0.45206666666666689</v>
      </c>
      <c r="N35" s="19">
        <v>33604</v>
      </c>
      <c r="O35" s="20">
        <v>0.44</v>
      </c>
    </row>
    <row r="36" spans="1:15">
      <c r="A36" s="22">
        <f t="shared" si="1"/>
        <v>25934</v>
      </c>
      <c r="B36" s="20">
        <f>Table!I36/100</f>
        <v>0.27100000000000002</v>
      </c>
      <c r="C36" s="21">
        <f t="shared" si="0"/>
        <v>0.45206666666666689</v>
      </c>
      <c r="N36" s="19">
        <v>14611</v>
      </c>
      <c r="O36" s="20">
        <v>0.436</v>
      </c>
    </row>
    <row r="37" spans="1:15">
      <c r="A37" s="22">
        <f t="shared" si="1"/>
        <v>26299</v>
      </c>
      <c r="B37" s="20">
        <f>Table!I37/100</f>
        <v>0.26400000000000001</v>
      </c>
      <c r="C37" s="21">
        <f t="shared" si="0"/>
        <v>0.45206666666666689</v>
      </c>
      <c r="N37" s="19">
        <v>22282</v>
      </c>
      <c r="O37" s="20">
        <v>0.435</v>
      </c>
    </row>
    <row r="38" spans="1:15">
      <c r="A38" s="22">
        <f t="shared" si="1"/>
        <v>26665</v>
      </c>
      <c r="B38" s="20">
        <f>Table!I38/100</f>
        <v>0.251</v>
      </c>
      <c r="C38" s="21">
        <f t="shared" si="0"/>
        <v>0.45206666666666689</v>
      </c>
      <c r="N38" s="19">
        <v>22647</v>
      </c>
      <c r="O38" s="20">
        <v>0.42299999999999999</v>
      </c>
    </row>
    <row r="39" spans="1:15">
      <c r="A39" s="22">
        <f t="shared" si="1"/>
        <v>27030</v>
      </c>
      <c r="B39" s="20">
        <f>Table!I39/100</f>
        <v>0.23100000000000001</v>
      </c>
      <c r="C39" s="21">
        <f t="shared" si="0"/>
        <v>0.45206666666666689</v>
      </c>
      <c r="N39" s="19">
        <v>36161</v>
      </c>
      <c r="O39" s="20">
        <v>0.41600000000000004</v>
      </c>
    </row>
    <row r="40" spans="1:15">
      <c r="A40" s="22">
        <f t="shared" si="1"/>
        <v>27395</v>
      </c>
      <c r="B40" s="20">
        <f>Table!I40/100</f>
        <v>0.245</v>
      </c>
      <c r="C40" s="21">
        <f t="shared" si="0"/>
        <v>0.45206666666666689</v>
      </c>
      <c r="N40" s="19">
        <v>14977</v>
      </c>
      <c r="O40" s="20">
        <v>0.41499999999999998</v>
      </c>
    </row>
    <row r="41" spans="1:15">
      <c r="A41" s="22">
        <f t="shared" si="1"/>
        <v>27760</v>
      </c>
      <c r="B41" s="20">
        <f>Table!I41/100</f>
        <v>0.26700000000000002</v>
      </c>
      <c r="C41" s="21">
        <f t="shared" si="0"/>
        <v>0.45206666666666689</v>
      </c>
      <c r="N41" s="19">
        <v>23012</v>
      </c>
      <c r="O41" s="20">
        <v>0.41</v>
      </c>
    </row>
    <row r="42" spans="1:15">
      <c r="A42" s="22">
        <f t="shared" si="1"/>
        <v>28126</v>
      </c>
      <c r="B42" s="20">
        <f>Table!I42/100</f>
        <v>0.26200000000000001</v>
      </c>
      <c r="C42" s="21">
        <f t="shared" si="0"/>
        <v>0.45206666666666689</v>
      </c>
      <c r="N42" s="19">
        <v>33239</v>
      </c>
      <c r="O42" s="20">
        <v>0.40799999999999997</v>
      </c>
    </row>
    <row r="43" spans="1:15">
      <c r="A43" s="22">
        <f t="shared" si="1"/>
        <v>28491</v>
      </c>
      <c r="B43" s="20">
        <f>Table!I43/100</f>
        <v>0.27100000000000002</v>
      </c>
      <c r="C43" s="21">
        <f t="shared" si="0"/>
        <v>0.45206666666666689</v>
      </c>
      <c r="N43" s="19">
        <v>32509</v>
      </c>
      <c r="O43" s="20">
        <v>0.39799999999999996</v>
      </c>
    </row>
    <row r="44" spans="1:15">
      <c r="A44" s="22">
        <f t="shared" si="1"/>
        <v>28856</v>
      </c>
      <c r="B44" s="20">
        <f>Table!I44/100</f>
        <v>0.26600000000000001</v>
      </c>
      <c r="C44" s="21">
        <f t="shared" si="0"/>
        <v>0.45206666666666689</v>
      </c>
      <c r="N44" s="19">
        <v>32143</v>
      </c>
      <c r="O44" s="20">
        <v>0.39500000000000002</v>
      </c>
    </row>
    <row r="45" spans="1:15">
      <c r="A45" s="22">
        <f t="shared" si="1"/>
        <v>29221</v>
      </c>
      <c r="B45" s="20">
        <f>Table!I45/100</f>
        <v>0.249</v>
      </c>
      <c r="C45" s="21">
        <f t="shared" si="0"/>
        <v>0.45206666666666689</v>
      </c>
      <c r="N45" s="19">
        <v>32874</v>
      </c>
      <c r="O45" s="20">
        <v>0.39299999999999996</v>
      </c>
    </row>
    <row r="46" spans="1:15">
      <c r="A46" s="22">
        <f t="shared" si="1"/>
        <v>29587</v>
      </c>
      <c r="B46" s="20">
        <f>Table!I46/100</f>
        <v>0.255</v>
      </c>
      <c r="C46" s="21">
        <f t="shared" si="0"/>
        <v>0.45206666666666689</v>
      </c>
      <c r="N46" s="19">
        <v>39814</v>
      </c>
      <c r="O46" s="20">
        <v>0.39299999999999996</v>
      </c>
    </row>
    <row r="47" spans="1:15">
      <c r="A47" s="22">
        <f t="shared" si="1"/>
        <v>29952</v>
      </c>
      <c r="B47" s="20">
        <f>Table!I47/100</f>
        <v>0.252</v>
      </c>
      <c r="C47" s="21">
        <f t="shared" si="0"/>
        <v>0.45206666666666689</v>
      </c>
      <c r="N47" s="19">
        <v>23377</v>
      </c>
      <c r="O47" s="20">
        <v>0.38700000000000001</v>
      </c>
    </row>
    <row r="48" spans="1:15">
      <c r="A48" s="22">
        <f t="shared" si="1"/>
        <v>30317</v>
      </c>
      <c r="B48" s="20">
        <f>Table!I48/100</f>
        <v>0.27899999999999997</v>
      </c>
      <c r="C48" s="21">
        <f t="shared" si="0"/>
        <v>0.45206666666666689</v>
      </c>
      <c r="N48" s="19">
        <v>31778</v>
      </c>
      <c r="O48" s="20">
        <v>0.38400000000000001</v>
      </c>
    </row>
    <row r="49" spans="1:15">
      <c r="A49" s="22">
        <f t="shared" si="1"/>
        <v>30682</v>
      </c>
      <c r="B49" s="20">
        <f>Table!I49/100</f>
        <v>0.32100000000000001</v>
      </c>
      <c r="C49" s="21">
        <f t="shared" si="0"/>
        <v>0.45206666666666689</v>
      </c>
      <c r="N49" s="19">
        <v>36526</v>
      </c>
      <c r="O49" s="20">
        <v>0.38200000000000001</v>
      </c>
    </row>
    <row r="50" spans="1:15">
      <c r="A50" s="22">
        <f t="shared" si="1"/>
        <v>31048</v>
      </c>
      <c r="B50" s="20">
        <f>Table!I50/100</f>
        <v>0.33100000000000002</v>
      </c>
      <c r="C50" s="21">
        <f t="shared" si="0"/>
        <v>0.45206666666666689</v>
      </c>
      <c r="N50" s="19">
        <v>23743</v>
      </c>
      <c r="O50" s="20">
        <v>0.36700000000000005</v>
      </c>
    </row>
    <row r="51" spans="1:15">
      <c r="A51" s="22">
        <f t="shared" si="1"/>
        <v>31413</v>
      </c>
      <c r="B51" s="20">
        <f>Table!I51/100</f>
        <v>0.35299999999999998</v>
      </c>
      <c r="C51" s="21">
        <f t="shared" si="0"/>
        <v>0.45206666666666689</v>
      </c>
      <c r="N51" s="19">
        <v>38718</v>
      </c>
      <c r="O51" s="20">
        <v>0.35600000000000004</v>
      </c>
    </row>
    <row r="52" spans="1:15">
      <c r="A52" s="22">
        <f t="shared" si="1"/>
        <v>31778</v>
      </c>
      <c r="B52" s="20">
        <f>Table!I52/100</f>
        <v>0.38400000000000001</v>
      </c>
      <c r="C52" s="21">
        <f t="shared" si="0"/>
        <v>0.45206666666666689</v>
      </c>
      <c r="N52" s="19">
        <v>38353</v>
      </c>
      <c r="O52" s="20">
        <v>0.35499999999999998</v>
      </c>
    </row>
    <row r="53" spans="1:15">
      <c r="A53" s="22">
        <f t="shared" si="1"/>
        <v>32143</v>
      </c>
      <c r="B53" s="20">
        <f>Table!I53/100</f>
        <v>0.39500000000000002</v>
      </c>
      <c r="C53" s="21">
        <f t="shared" si="0"/>
        <v>0.45206666666666689</v>
      </c>
      <c r="N53" s="19">
        <v>31413</v>
      </c>
      <c r="O53" s="20">
        <v>0.35299999999999998</v>
      </c>
    </row>
    <row r="54" spans="1:15">
      <c r="A54" s="22">
        <f t="shared" si="1"/>
        <v>32509</v>
      </c>
      <c r="B54" s="20">
        <f>Table!I54/100</f>
        <v>0.39799999999999996</v>
      </c>
      <c r="C54" s="21">
        <f t="shared" si="0"/>
        <v>0.45206666666666689</v>
      </c>
      <c r="N54" s="19">
        <v>39083</v>
      </c>
      <c r="O54" s="20">
        <v>0.35299999999999998</v>
      </c>
    </row>
    <row r="55" spans="1:15">
      <c r="A55" s="22">
        <f t="shared" si="1"/>
        <v>32874</v>
      </c>
      <c r="B55" s="20">
        <f>Table!I55/100</f>
        <v>0.39299999999999996</v>
      </c>
      <c r="C55" s="21">
        <f t="shared" si="0"/>
        <v>0.45206666666666689</v>
      </c>
      <c r="N55" s="19">
        <v>39448</v>
      </c>
      <c r="O55" s="20">
        <v>0.35200000000000004</v>
      </c>
    </row>
    <row r="56" spans="1:15">
      <c r="A56" s="22">
        <f t="shared" si="1"/>
        <v>33239</v>
      </c>
      <c r="B56" s="20">
        <f>Table!I56/100</f>
        <v>0.40799999999999997</v>
      </c>
      <c r="C56" s="21">
        <f t="shared" si="0"/>
        <v>0.45206666666666689</v>
      </c>
      <c r="N56" s="19">
        <v>37987</v>
      </c>
      <c r="O56" s="20">
        <v>0.34499999999999997</v>
      </c>
    </row>
    <row r="57" spans="1:15">
      <c r="A57" s="22">
        <f t="shared" si="1"/>
        <v>33604</v>
      </c>
      <c r="B57" s="20">
        <f>Table!I57/100</f>
        <v>0.44</v>
      </c>
      <c r="C57" s="21">
        <f t="shared" si="0"/>
        <v>0.45206666666666689</v>
      </c>
      <c r="N57" s="19">
        <v>24108</v>
      </c>
      <c r="O57" s="20">
        <v>0.33700000000000002</v>
      </c>
    </row>
    <row r="58" spans="1:15">
      <c r="A58" s="22">
        <f t="shared" si="1"/>
        <v>33970</v>
      </c>
      <c r="B58" s="20">
        <f>Table!I58/100</f>
        <v>0.46600000000000003</v>
      </c>
      <c r="C58" s="21">
        <f t="shared" si="0"/>
        <v>0.45206666666666689</v>
      </c>
      <c r="N58" s="19">
        <v>36892</v>
      </c>
      <c r="O58" s="20">
        <v>0.33600000000000002</v>
      </c>
    </row>
    <row r="59" spans="1:15">
      <c r="A59" s="22">
        <f t="shared" si="1"/>
        <v>34335</v>
      </c>
      <c r="B59" s="20">
        <f>Table!I59/100</f>
        <v>0.47799999999999998</v>
      </c>
      <c r="C59" s="21">
        <f t="shared" si="0"/>
        <v>0.45206666666666689</v>
      </c>
      <c r="N59" s="19">
        <v>31048</v>
      </c>
      <c r="O59" s="20">
        <v>0.33100000000000002</v>
      </c>
    </row>
    <row r="60" spans="1:15">
      <c r="A60" s="22">
        <f t="shared" si="1"/>
        <v>34700</v>
      </c>
      <c r="B60" s="20">
        <f>Table!I60/100</f>
        <v>0.47700000000000004</v>
      </c>
      <c r="C60" s="21">
        <f t="shared" si="0"/>
        <v>0.45206666666666689</v>
      </c>
      <c r="N60" s="19">
        <v>37622</v>
      </c>
      <c r="O60" s="20">
        <v>0.32500000000000001</v>
      </c>
    </row>
    <row r="61" spans="1:15">
      <c r="A61" s="22">
        <f t="shared" si="1"/>
        <v>35065</v>
      </c>
      <c r="B61" s="20">
        <f>Table!I61/100</f>
        <v>0.47499999999999998</v>
      </c>
      <c r="C61" s="21">
        <f t="shared" si="0"/>
        <v>0.45206666666666689</v>
      </c>
      <c r="N61" s="19">
        <v>24838</v>
      </c>
      <c r="O61" s="20">
        <v>0.32200000000000001</v>
      </c>
    </row>
    <row r="62" spans="1:15">
      <c r="A62" s="22">
        <f t="shared" si="1"/>
        <v>35431</v>
      </c>
      <c r="B62" s="20">
        <f>Table!I62/100</f>
        <v>0.46799999999999997</v>
      </c>
      <c r="C62" s="21">
        <f t="shared" si="0"/>
        <v>0.45206666666666689</v>
      </c>
      <c r="N62" s="19">
        <v>30682</v>
      </c>
      <c r="O62" s="20">
        <v>0.32100000000000001</v>
      </c>
    </row>
    <row r="63" spans="1:15">
      <c r="A63" s="22">
        <f t="shared" si="1"/>
        <v>35796</v>
      </c>
      <c r="B63" s="20">
        <f>Table!I63/100</f>
        <v>0.44500000000000001</v>
      </c>
      <c r="C63" s="21">
        <f t="shared" si="0"/>
        <v>0.45206666666666689</v>
      </c>
      <c r="N63" s="19">
        <v>24473</v>
      </c>
      <c r="O63" s="20">
        <v>0.318</v>
      </c>
    </row>
    <row r="64" spans="1:15">
      <c r="A64" s="22">
        <f t="shared" si="1"/>
        <v>36161</v>
      </c>
      <c r="B64" s="20">
        <f>Table!I64/100</f>
        <v>0.41600000000000004</v>
      </c>
      <c r="C64" s="21">
        <f t="shared" si="0"/>
        <v>0.45206666666666689</v>
      </c>
      <c r="N64" s="19">
        <v>37257</v>
      </c>
      <c r="O64" s="20">
        <v>0.314</v>
      </c>
    </row>
    <row r="65" spans="1:15">
      <c r="A65" s="22">
        <f t="shared" si="1"/>
        <v>36526</v>
      </c>
      <c r="B65" s="20">
        <f>Table!I65/100</f>
        <v>0.38200000000000001</v>
      </c>
      <c r="C65" s="21">
        <f t="shared" si="0"/>
        <v>0.45206666666666689</v>
      </c>
      <c r="N65" s="19">
        <v>25204</v>
      </c>
      <c r="O65" s="20">
        <v>0.28300000000000003</v>
      </c>
    </row>
    <row r="66" spans="1:15">
      <c r="A66" s="22">
        <f t="shared" si="1"/>
        <v>36892</v>
      </c>
      <c r="B66" s="20">
        <f>Table!I66/100</f>
        <v>0.33600000000000002</v>
      </c>
      <c r="C66" s="21">
        <f t="shared" si="0"/>
        <v>0.45206666666666689</v>
      </c>
      <c r="N66" s="19">
        <v>30317</v>
      </c>
      <c r="O66" s="20">
        <v>0.27899999999999997</v>
      </c>
    </row>
    <row r="67" spans="1:15">
      <c r="A67" s="22">
        <f t="shared" si="1"/>
        <v>37257</v>
      </c>
      <c r="B67" s="20">
        <f>Table!I67/100</f>
        <v>0.314</v>
      </c>
      <c r="C67" s="21">
        <f t="shared" si="0"/>
        <v>0.45206666666666689</v>
      </c>
      <c r="N67" s="19">
        <v>25934</v>
      </c>
      <c r="O67" s="20">
        <v>0.27100000000000002</v>
      </c>
    </row>
    <row r="68" spans="1:15">
      <c r="A68" s="22">
        <f t="shared" si="1"/>
        <v>37622</v>
      </c>
      <c r="B68" s="20">
        <f>Table!I68/100</f>
        <v>0.32500000000000001</v>
      </c>
      <c r="C68" s="21">
        <f t="shared" si="0"/>
        <v>0.45206666666666689</v>
      </c>
      <c r="N68" s="19">
        <v>28491</v>
      </c>
      <c r="O68" s="20">
        <v>0.27100000000000002</v>
      </c>
    </row>
    <row r="69" spans="1:15">
      <c r="A69" s="22">
        <f t="shared" si="1"/>
        <v>37987</v>
      </c>
      <c r="B69" s="20">
        <f>Table!I69/100</f>
        <v>0.34499999999999997</v>
      </c>
      <c r="C69" s="21">
        <f t="shared" si="0"/>
        <v>0.45206666666666689</v>
      </c>
      <c r="N69" s="19">
        <v>25569</v>
      </c>
      <c r="O69" s="20">
        <v>0.27</v>
      </c>
    </row>
    <row r="70" spans="1:15">
      <c r="A70" s="22">
        <f t="shared" si="1"/>
        <v>38353</v>
      </c>
      <c r="B70" s="20">
        <f>Table!I70/100</f>
        <v>0.35499999999999998</v>
      </c>
      <c r="C70" s="21">
        <f t="shared" ref="C70:C79" si="2">AVERAGE(B$5:B$79)</f>
        <v>0.45206666666666689</v>
      </c>
      <c r="N70" s="19">
        <v>27760</v>
      </c>
      <c r="O70" s="20">
        <v>0.26700000000000002</v>
      </c>
    </row>
    <row r="71" spans="1:15">
      <c r="A71" s="22">
        <f t="shared" ref="A71:A79" si="3">DATE(YEAR(A70)+1,1,1)</f>
        <v>38718</v>
      </c>
      <c r="B71" s="20">
        <f>Table!I71/100</f>
        <v>0.35600000000000004</v>
      </c>
      <c r="C71" s="21">
        <f t="shared" si="2"/>
        <v>0.45206666666666689</v>
      </c>
      <c r="N71" s="19">
        <v>28856</v>
      </c>
      <c r="O71" s="20">
        <v>0.26600000000000001</v>
      </c>
    </row>
    <row r="72" spans="1:15">
      <c r="A72" s="22">
        <f t="shared" si="3"/>
        <v>39083</v>
      </c>
      <c r="B72" s="20">
        <f>Table!I72/100</f>
        <v>0.35299999999999998</v>
      </c>
      <c r="C72" s="21">
        <f t="shared" si="2"/>
        <v>0.45206666666666689</v>
      </c>
      <c r="N72" s="19">
        <v>26299</v>
      </c>
      <c r="O72" s="20">
        <v>0.26400000000000001</v>
      </c>
    </row>
    <row r="73" spans="1:15">
      <c r="A73" s="22">
        <f t="shared" si="3"/>
        <v>39448</v>
      </c>
      <c r="B73" s="20">
        <f>Table!I73/100</f>
        <v>0.35200000000000004</v>
      </c>
      <c r="C73" s="21">
        <f t="shared" si="2"/>
        <v>0.45206666666666689</v>
      </c>
      <c r="N73" s="19">
        <v>28126</v>
      </c>
      <c r="O73" s="20">
        <v>0.26200000000000001</v>
      </c>
    </row>
    <row r="74" spans="1:15">
      <c r="A74" s="22">
        <f t="shared" si="3"/>
        <v>39814</v>
      </c>
      <c r="B74" s="20">
        <f>Table!I74/100</f>
        <v>0.39299999999999996</v>
      </c>
      <c r="C74" s="21">
        <f t="shared" si="2"/>
        <v>0.45206666666666689</v>
      </c>
      <c r="N74" s="19">
        <v>29587</v>
      </c>
      <c r="O74" s="20">
        <v>0.255</v>
      </c>
    </row>
    <row r="75" spans="1:15">
      <c r="A75" s="22">
        <f t="shared" si="3"/>
        <v>40179</v>
      </c>
      <c r="B75" s="20">
        <f>Table!I75/100</f>
        <v>0.52300000000000002</v>
      </c>
      <c r="C75" s="21">
        <f t="shared" si="2"/>
        <v>0.45206666666666689</v>
      </c>
      <c r="N75" s="19">
        <v>29952</v>
      </c>
      <c r="O75" s="20">
        <v>0.252</v>
      </c>
    </row>
    <row r="76" spans="1:15">
      <c r="A76" s="22">
        <f t="shared" si="3"/>
        <v>40544</v>
      </c>
      <c r="B76" s="20">
        <f>Table!I76/100</f>
        <v>0.60899999999999999</v>
      </c>
      <c r="C76" s="21">
        <f t="shared" si="2"/>
        <v>0.45206666666666689</v>
      </c>
      <c r="N76" s="19">
        <v>26665</v>
      </c>
      <c r="O76" s="20">
        <v>0.251</v>
      </c>
    </row>
    <row r="77" spans="1:15">
      <c r="A77" s="22">
        <f t="shared" si="3"/>
        <v>40909</v>
      </c>
      <c r="B77" s="20">
        <f>Table!I77/100</f>
        <v>0.65900000000000003</v>
      </c>
      <c r="C77" s="21">
        <f t="shared" si="2"/>
        <v>0.45206666666666689</v>
      </c>
      <c r="N77" s="19">
        <v>29221</v>
      </c>
      <c r="O77" s="20">
        <v>0.249</v>
      </c>
    </row>
    <row r="78" spans="1:15">
      <c r="A78" s="22">
        <f t="shared" si="3"/>
        <v>41275</v>
      </c>
      <c r="B78" s="20">
        <f>Table!I78/100</f>
        <v>0.70400000000000007</v>
      </c>
      <c r="C78" s="21">
        <f t="shared" si="2"/>
        <v>0.45206666666666689</v>
      </c>
      <c r="N78" s="19">
        <v>27395</v>
      </c>
      <c r="O78" s="20">
        <v>0.245</v>
      </c>
    </row>
    <row r="79" spans="1:15">
      <c r="A79" s="22">
        <f t="shared" si="3"/>
        <v>41640</v>
      </c>
      <c r="B79" s="20">
        <f>Table!I79/100</f>
        <v>0.72299999999999998</v>
      </c>
      <c r="C79" s="21">
        <f t="shared" si="2"/>
        <v>0.45206666666666689</v>
      </c>
      <c r="N79" s="19">
        <v>27030</v>
      </c>
      <c r="O79" s="20">
        <v>0.23100000000000001</v>
      </c>
    </row>
  </sheetData>
  <sortState ref="N5:O79">
    <sortCondition descending="1" ref="O5:O79"/>
  </sortState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Table</vt:lpstr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Robert Murphy</cp:lastModifiedBy>
  <cp:lastPrinted>2001-10-01T15:23:41Z</cp:lastPrinted>
  <dcterms:created xsi:type="dcterms:W3CDTF">2001-10-01T15:23:41Z</dcterms:created>
  <dcterms:modified xsi:type="dcterms:W3CDTF">2015-09-19T02:25:29Z</dcterms:modified>
</cp:coreProperties>
</file>